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9555" windowHeight="7740"/>
  </bookViews>
  <sheets>
    <sheet name="Fluxo de caixa" sheetId="1" r:id="rId1"/>
    <sheet name="Dados" sheetId="2" r:id="rId2"/>
    <sheet name="Parâmetros" sheetId="3" r:id="rId3"/>
  </sheets>
  <definedNames>
    <definedName name="Movimentações">OFFSET(Parâmetros!$A$1,0,0,COUNTA(Parâmetros!$A:$A),1)</definedName>
  </definedNames>
  <calcPr calcId="145621"/>
</workbook>
</file>

<file path=xl/calcChain.xml><?xml version="1.0" encoding="utf-8"?>
<calcChain xmlns="http://schemas.openxmlformats.org/spreadsheetml/2006/main">
  <c r="D1" i="3" l="1"/>
  <c r="C2" i="1" s="1"/>
  <c r="C5" i="1" s="1"/>
  <c r="B2" i="1" l="1"/>
  <c r="B14" i="1" s="1"/>
  <c r="C15" i="1"/>
  <c r="C4" i="1"/>
  <c r="C6" i="1"/>
  <c r="C8" i="1"/>
  <c r="C14" i="1"/>
  <c r="C12" i="1"/>
  <c r="D2" i="1"/>
  <c r="C13" i="1"/>
  <c r="C11" i="1"/>
  <c r="C7" i="1"/>
  <c r="B7" i="1" l="1"/>
  <c r="B13" i="1"/>
  <c r="B15" i="1"/>
  <c r="B12" i="1"/>
  <c r="B4" i="1"/>
  <c r="B11" i="1"/>
  <c r="B8" i="1"/>
  <c r="B6" i="1"/>
  <c r="B5" i="1"/>
  <c r="C9" i="1"/>
  <c r="C16" i="1"/>
  <c r="E2" i="1"/>
  <c r="D7" i="1"/>
  <c r="D14" i="1"/>
  <c r="D4" i="1"/>
  <c r="D11" i="1"/>
  <c r="D5" i="1"/>
  <c r="D15" i="1"/>
  <c r="D13" i="1"/>
  <c r="D8" i="1"/>
  <c r="D12" i="1"/>
  <c r="D6" i="1"/>
  <c r="B16" i="1" l="1"/>
  <c r="B9" i="1"/>
  <c r="C18" i="1"/>
  <c r="D16" i="1"/>
  <c r="F2" i="1"/>
  <c r="E13" i="1"/>
  <c r="E11" i="1"/>
  <c r="E5" i="1"/>
  <c r="E7" i="1"/>
  <c r="E8" i="1"/>
  <c r="E15" i="1"/>
  <c r="E12" i="1"/>
  <c r="E14" i="1"/>
  <c r="E6" i="1"/>
  <c r="E4" i="1"/>
  <c r="D9" i="1"/>
  <c r="D18" i="1" s="1"/>
  <c r="B22" i="1" l="1"/>
  <c r="C20" i="1" s="1"/>
  <c r="C22" i="1" s="1"/>
  <c r="E9" i="1"/>
  <c r="F4" i="1"/>
  <c r="F6" i="1"/>
  <c r="G2" i="1"/>
  <c r="F5" i="1"/>
  <c r="F15" i="1"/>
  <c r="F13" i="1"/>
  <c r="F12" i="1"/>
  <c r="F14" i="1"/>
  <c r="F8" i="1"/>
  <c r="F11" i="1"/>
  <c r="F7" i="1"/>
  <c r="E16" i="1"/>
  <c r="E18" i="1" s="1"/>
  <c r="D20" i="1" l="1"/>
  <c r="D22" i="1" s="1"/>
  <c r="E20" i="1" s="1"/>
  <c r="E22" i="1" s="1"/>
  <c r="F20" i="1" s="1"/>
  <c r="F16" i="1"/>
  <c r="F9" i="1"/>
  <c r="G14" i="1"/>
  <c r="G7" i="1"/>
  <c r="G15" i="1"/>
  <c r="G8" i="1"/>
  <c r="H2" i="1"/>
  <c r="G11" i="1"/>
  <c r="G6" i="1"/>
  <c r="G4" i="1"/>
  <c r="G5" i="1"/>
  <c r="G13" i="1"/>
  <c r="G12" i="1"/>
  <c r="F18" i="1" l="1"/>
  <c r="I2" i="1"/>
  <c r="H15" i="1"/>
  <c r="H5" i="1"/>
  <c r="H13" i="1"/>
  <c r="H12" i="1"/>
  <c r="H14" i="1"/>
  <c r="H4" i="1"/>
  <c r="H11" i="1"/>
  <c r="H7" i="1"/>
  <c r="H6" i="1"/>
  <c r="H8" i="1"/>
  <c r="G16" i="1"/>
  <c r="G9" i="1"/>
  <c r="F22" i="1" l="1"/>
  <c r="G20" i="1" s="1"/>
  <c r="H16" i="1"/>
  <c r="H9" i="1"/>
  <c r="G18" i="1"/>
  <c r="I5" i="1"/>
  <c r="I15" i="1"/>
  <c r="J2" i="1"/>
  <c r="I13" i="1"/>
  <c r="I11" i="1"/>
  <c r="I14" i="1"/>
  <c r="I4" i="1"/>
  <c r="I7" i="1"/>
  <c r="I8" i="1"/>
  <c r="I12" i="1"/>
  <c r="I6" i="1"/>
  <c r="G22" i="1" l="1"/>
  <c r="H20" i="1" s="1"/>
  <c r="H18" i="1"/>
  <c r="I16" i="1"/>
  <c r="I9" i="1"/>
  <c r="J4" i="1"/>
  <c r="J15" i="1"/>
  <c r="J6" i="1"/>
  <c r="J8" i="1"/>
  <c r="J12" i="1"/>
  <c r="J11" i="1"/>
  <c r="J13" i="1"/>
  <c r="J5" i="1"/>
  <c r="J14" i="1"/>
  <c r="J7" i="1"/>
  <c r="K2" i="1"/>
  <c r="H22" i="1" l="1"/>
  <c r="I20" i="1" s="1"/>
  <c r="J16" i="1"/>
  <c r="I18" i="1"/>
  <c r="J9" i="1"/>
  <c r="K13" i="1"/>
  <c r="K4" i="1"/>
  <c r="K6" i="1"/>
  <c r="K12" i="1"/>
  <c r="K8" i="1"/>
  <c r="K14" i="1"/>
  <c r="K11" i="1"/>
  <c r="K7" i="1"/>
  <c r="K5" i="1"/>
  <c r="L2" i="1"/>
  <c r="K15" i="1"/>
  <c r="I22" i="1" l="1"/>
  <c r="J20" i="1" s="1"/>
  <c r="J18" i="1"/>
  <c r="K9" i="1"/>
  <c r="M2" i="1"/>
  <c r="L8" i="1"/>
  <c r="L5" i="1"/>
  <c r="L15" i="1"/>
  <c r="L6" i="1"/>
  <c r="L12" i="1"/>
  <c r="L11" i="1"/>
  <c r="L13" i="1"/>
  <c r="L7" i="1"/>
  <c r="L14" i="1"/>
  <c r="L4" i="1"/>
  <c r="K16" i="1"/>
  <c r="K18" i="1" s="1"/>
  <c r="J22" i="1" l="1"/>
  <c r="L9" i="1"/>
  <c r="L16" i="1"/>
  <c r="M8" i="1"/>
  <c r="M15" i="1"/>
  <c r="M5" i="1"/>
  <c r="M12" i="1"/>
  <c r="M13" i="1"/>
  <c r="M6" i="1"/>
  <c r="M4" i="1"/>
  <c r="M14" i="1"/>
  <c r="N2" i="1"/>
  <c r="M7" i="1"/>
  <c r="M11" i="1"/>
  <c r="K20" i="1" l="1"/>
  <c r="K22" i="1" s="1"/>
  <c r="L20" i="1" s="1"/>
  <c r="L18" i="1"/>
  <c r="N12" i="1"/>
  <c r="N4" i="1"/>
  <c r="N6" i="1"/>
  <c r="N14" i="1"/>
  <c r="N5" i="1"/>
  <c r="N15" i="1"/>
  <c r="N11" i="1"/>
  <c r="O2" i="1"/>
  <c r="N13" i="1"/>
  <c r="N8" i="1"/>
  <c r="N7" i="1"/>
  <c r="M16" i="1"/>
  <c r="M9" i="1"/>
  <c r="L22" i="1" l="1"/>
  <c r="M20" i="1" s="1"/>
  <c r="O8" i="1"/>
  <c r="O14" i="1"/>
  <c r="O11" i="1"/>
  <c r="O6" i="1"/>
  <c r="O12" i="1"/>
  <c r="O13" i="1"/>
  <c r="P2" i="1"/>
  <c r="O5" i="1"/>
  <c r="O15" i="1"/>
  <c r="O4" i="1"/>
  <c r="O7" i="1"/>
  <c r="N9" i="1"/>
  <c r="N16" i="1"/>
  <c r="M18" i="1"/>
  <c r="M22" i="1" l="1"/>
  <c r="N20" i="1" s="1"/>
  <c r="N18" i="1"/>
  <c r="O16" i="1"/>
  <c r="O9" i="1"/>
  <c r="P6" i="1"/>
  <c r="P4" i="1"/>
  <c r="P11" i="1"/>
  <c r="P15" i="1"/>
  <c r="P5" i="1"/>
  <c r="P12" i="1"/>
  <c r="P14" i="1"/>
  <c r="P7" i="1"/>
  <c r="Q2" i="1"/>
  <c r="P13" i="1"/>
  <c r="P8" i="1"/>
  <c r="N22" i="1" l="1"/>
  <c r="O20" i="1" s="1"/>
  <c r="O18" i="1"/>
  <c r="P9" i="1"/>
  <c r="Q8" i="1"/>
  <c r="Q13" i="1"/>
  <c r="Q6" i="1"/>
  <c r="Q11" i="1"/>
  <c r="Q15" i="1"/>
  <c r="Q12" i="1"/>
  <c r="Q14" i="1"/>
  <c r="Q7" i="1"/>
  <c r="R2" i="1"/>
  <c r="Q4" i="1"/>
  <c r="Q5" i="1"/>
  <c r="P16" i="1"/>
  <c r="O22" i="1" l="1"/>
  <c r="P20" i="1" s="1"/>
  <c r="Q9" i="1"/>
  <c r="R11" i="1"/>
  <c r="R13" i="1"/>
  <c r="R4" i="1"/>
  <c r="R6" i="1"/>
  <c r="R7" i="1"/>
  <c r="R5" i="1"/>
  <c r="R14" i="1"/>
  <c r="S2" i="1"/>
  <c r="R15" i="1"/>
  <c r="R8" i="1"/>
  <c r="R12" i="1"/>
  <c r="Q16" i="1"/>
  <c r="P18" i="1"/>
  <c r="P22" i="1" l="1"/>
  <c r="Q20" i="1" s="1"/>
  <c r="R9" i="1"/>
  <c r="R16" i="1"/>
  <c r="S12" i="1"/>
  <c r="S11" i="1"/>
  <c r="S15" i="1"/>
  <c r="S13" i="1"/>
  <c r="S14" i="1"/>
  <c r="S8" i="1"/>
  <c r="S6" i="1"/>
  <c r="S5" i="1"/>
  <c r="S7" i="1"/>
  <c r="T2" i="1"/>
  <c r="S4" i="1"/>
  <c r="Q18" i="1"/>
  <c r="Q22" i="1" l="1"/>
  <c r="R20" i="1" s="1"/>
  <c r="R18" i="1"/>
  <c r="S16" i="1"/>
  <c r="U2" i="1"/>
  <c r="T7" i="1"/>
  <c r="T14" i="1"/>
  <c r="T11" i="1"/>
  <c r="T4" i="1"/>
  <c r="T12" i="1"/>
  <c r="T8" i="1"/>
  <c r="T15" i="1"/>
  <c r="T5" i="1"/>
  <c r="T13" i="1"/>
  <c r="T6" i="1"/>
  <c r="S9" i="1"/>
  <c r="S18" i="1" s="1"/>
  <c r="R22" i="1" l="1"/>
  <c r="T16" i="1"/>
  <c r="T9" i="1"/>
  <c r="U6" i="1"/>
  <c r="U4" i="1"/>
  <c r="U8" i="1"/>
  <c r="V2" i="1"/>
  <c r="U7" i="1"/>
  <c r="U11" i="1"/>
  <c r="U14" i="1"/>
  <c r="U13" i="1"/>
  <c r="U15" i="1"/>
  <c r="U5" i="1"/>
  <c r="U12" i="1"/>
  <c r="S20" i="1" l="1"/>
  <c r="S22" i="1" s="1"/>
  <c r="T20" i="1" s="1"/>
  <c r="U16" i="1"/>
  <c r="T18" i="1"/>
  <c r="U9" i="1"/>
  <c r="V13" i="1"/>
  <c r="V15" i="1"/>
  <c r="V8" i="1"/>
  <c r="V4" i="1"/>
  <c r="V5" i="1"/>
  <c r="V12" i="1"/>
  <c r="V14" i="1"/>
  <c r="V7" i="1"/>
  <c r="V11" i="1"/>
  <c r="V6" i="1"/>
  <c r="T22" i="1" l="1"/>
  <c r="U20" i="1" s="1"/>
  <c r="U18" i="1"/>
  <c r="V16" i="1"/>
  <c r="V9" i="1"/>
  <c r="U22" i="1" l="1"/>
  <c r="V20" i="1" s="1"/>
  <c r="V18" i="1"/>
  <c r="V22" i="1" l="1"/>
</calcChain>
</file>

<file path=xl/sharedStrings.xml><?xml version="1.0" encoding="utf-8"?>
<sst xmlns="http://schemas.openxmlformats.org/spreadsheetml/2006/main" count="532" uniqueCount="23">
  <si>
    <t>DIA </t>
  </si>
  <si>
    <t> ENTRADAS </t>
  </si>
  <si>
    <t>  - Saldo Bancos </t>
  </si>
  <si>
    <t>  - Resgate CDB </t>
  </si>
  <si>
    <t>  - Dupl a receber </t>
  </si>
  <si>
    <t>  - Resgate FIF. </t>
  </si>
  <si>
    <t>  - Empréstimo sócio </t>
  </si>
  <si>
    <t> SAÍDAS </t>
  </si>
  <si>
    <t>  - Fornecedores </t>
  </si>
  <si>
    <t>  - Adiant. Salários </t>
  </si>
  <si>
    <t>  - Saldo salários </t>
  </si>
  <si>
    <t>  - Encargos sociais </t>
  </si>
  <si>
    <t>  - Impostos </t>
  </si>
  <si>
    <t> FLUXO LÍQUIDO </t>
  </si>
  <si>
    <t> SALDO DIA ANTERIOR </t>
  </si>
  <si>
    <t> SALDO DIA </t>
  </si>
  <si>
    <t>Descrição</t>
  </si>
  <si>
    <t>Tipo</t>
  </si>
  <si>
    <t>Valor</t>
  </si>
  <si>
    <t>Pagamento nota fiscal 1</t>
  </si>
  <si>
    <t>Data</t>
  </si>
  <si>
    <t>Atual</t>
  </si>
  <si>
    <t>MOVIMENTAÇÃO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</si>
</sst>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416]d/mmm;@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DC"/>
        <bgColor indexed="9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43" fontId="0" fillId="0" borderId="0" xfId="1" applyFont="1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12" xfId="0" applyFont="1" applyBorder="1" applyAlignment="1">
      <alignment vertical="center" wrapText="1"/>
    </xf>
    <xf numFmtId="14" fontId="0" fillId="0" borderId="6" xfId="0" applyNumberFormat="1" applyBorder="1"/>
    <xf numFmtId="16" fontId="4" fillId="2" borderId="13" xfId="0" applyNumberFormat="1" applyFont="1" applyFill="1" applyBorder="1" applyAlignment="1">
      <alignment horizontal="right" vertical="center" wrapText="1"/>
    </xf>
    <xf numFmtId="164" fontId="5" fillId="4" borderId="14" xfId="0" applyNumberFormat="1" applyFont="1" applyFill="1" applyBorder="1" applyAlignment="1" applyProtection="1">
      <alignment horizontal="center" vertical="center"/>
      <protection locked="0"/>
    </xf>
    <xf numFmtId="164" fontId="5" fillId="4" borderId="13" xfId="0" applyNumberFormat="1" applyFont="1" applyFill="1" applyBorder="1" applyAlignment="1" applyProtection="1">
      <alignment horizontal="center" vertical="center"/>
      <protection locked="0"/>
    </xf>
    <xf numFmtId="164" fontId="5" fillId="4" borderId="15" xfId="0" applyNumberFormat="1" applyFont="1" applyFill="1" applyBorder="1" applyAlignment="1" applyProtection="1">
      <alignment horizontal="center" vertical="center"/>
      <protection locked="0"/>
    </xf>
    <xf numFmtId="165" fontId="5" fillId="4" borderId="13" xfId="1" applyNumberFormat="1" applyFont="1" applyFill="1" applyBorder="1" applyAlignment="1" applyProtection="1">
      <alignment horizontal="center" vertical="center"/>
      <protection locked="0"/>
    </xf>
    <xf numFmtId="165" fontId="5" fillId="4" borderId="15" xfId="1" applyNumberFormat="1" applyFont="1" applyFill="1" applyBorder="1" applyAlignment="1" applyProtection="1">
      <alignment horizontal="center" vertical="center"/>
      <protection locked="0"/>
    </xf>
    <xf numFmtId="164" fontId="5" fillId="4" borderId="14" xfId="0" applyNumberFormat="1" applyFont="1" applyFill="1" applyBorder="1" applyAlignment="1" applyProtection="1">
      <alignment horizontal="left" vertical="center"/>
      <protection locked="0"/>
    </xf>
    <xf numFmtId="165" fontId="5" fillId="4" borderId="16" xfId="1" applyNumberFormat="1" applyFont="1" applyFill="1" applyBorder="1" applyAlignment="1" applyProtection="1">
      <alignment horizontal="center" vertical="center"/>
      <protection locked="0"/>
    </xf>
    <xf numFmtId="165" fontId="5" fillId="4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165" fontId="5" fillId="4" borderId="37" xfId="1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Entradas</c:v>
          </c:tx>
          <c:invertIfNegative val="0"/>
          <c:cat>
            <c:numRef>
              <c:f>'Fluxo de caixa'!$C$2:$V$2</c:f>
              <c:numCache>
                <c:formatCode>[$-416]d/mmm;@</c:formatCode>
                <c:ptCount val="20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</c:numCache>
            </c:numRef>
          </c:cat>
          <c:val>
            <c:numRef>
              <c:f>'Fluxo de caixa'!$C$9:$V$9</c:f>
              <c:numCache>
                <c:formatCode>_-* #,##0_-;\-* #,##0_-;_-* "-"??_-;_-@_-</c:formatCode>
                <c:ptCount val="20"/>
                <c:pt idx="0">
                  <c:v>2324</c:v>
                </c:pt>
                <c:pt idx="1">
                  <c:v>1765</c:v>
                </c:pt>
                <c:pt idx="2">
                  <c:v>2094</c:v>
                </c:pt>
                <c:pt idx="3">
                  <c:v>2249</c:v>
                </c:pt>
                <c:pt idx="4">
                  <c:v>2001</c:v>
                </c:pt>
                <c:pt idx="5">
                  <c:v>1559</c:v>
                </c:pt>
                <c:pt idx="6">
                  <c:v>4310</c:v>
                </c:pt>
                <c:pt idx="7">
                  <c:v>240</c:v>
                </c:pt>
                <c:pt idx="8">
                  <c:v>1775</c:v>
                </c:pt>
                <c:pt idx="9">
                  <c:v>677</c:v>
                </c:pt>
                <c:pt idx="10">
                  <c:v>2694</c:v>
                </c:pt>
                <c:pt idx="11">
                  <c:v>0</c:v>
                </c:pt>
                <c:pt idx="12">
                  <c:v>4448</c:v>
                </c:pt>
                <c:pt idx="13">
                  <c:v>4250</c:v>
                </c:pt>
                <c:pt idx="14">
                  <c:v>4151</c:v>
                </c:pt>
                <c:pt idx="15">
                  <c:v>978</c:v>
                </c:pt>
                <c:pt idx="16">
                  <c:v>4166</c:v>
                </c:pt>
                <c:pt idx="17">
                  <c:v>2385</c:v>
                </c:pt>
                <c:pt idx="18">
                  <c:v>1180</c:v>
                </c:pt>
                <c:pt idx="19">
                  <c:v>907</c:v>
                </c:pt>
              </c:numCache>
            </c:numRef>
          </c:val>
        </c:ser>
        <c:ser>
          <c:idx val="1"/>
          <c:order val="1"/>
          <c:tx>
            <c:v>Saídas</c:v>
          </c:tx>
          <c:invertIfNegative val="0"/>
          <c:cat>
            <c:numRef>
              <c:f>'Fluxo de caixa'!$C$2:$V$2</c:f>
              <c:numCache>
                <c:formatCode>[$-416]d/mmm;@</c:formatCode>
                <c:ptCount val="20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</c:numCache>
            </c:numRef>
          </c:cat>
          <c:val>
            <c:numRef>
              <c:f>'Fluxo de caixa'!$C$16:$V$16</c:f>
              <c:numCache>
                <c:formatCode>_-* #,##0_-;\-* #,##0_-;_-* "-"??_-;_-@_-</c:formatCode>
                <c:ptCount val="20"/>
                <c:pt idx="0">
                  <c:v>1507</c:v>
                </c:pt>
                <c:pt idx="1">
                  <c:v>697</c:v>
                </c:pt>
                <c:pt idx="2">
                  <c:v>1337</c:v>
                </c:pt>
                <c:pt idx="3">
                  <c:v>3331</c:v>
                </c:pt>
                <c:pt idx="4">
                  <c:v>1934</c:v>
                </c:pt>
                <c:pt idx="5">
                  <c:v>3665</c:v>
                </c:pt>
                <c:pt idx="6">
                  <c:v>1948</c:v>
                </c:pt>
                <c:pt idx="7">
                  <c:v>1528</c:v>
                </c:pt>
                <c:pt idx="8">
                  <c:v>868</c:v>
                </c:pt>
                <c:pt idx="9">
                  <c:v>3328</c:v>
                </c:pt>
                <c:pt idx="10">
                  <c:v>1696</c:v>
                </c:pt>
                <c:pt idx="11">
                  <c:v>1783</c:v>
                </c:pt>
                <c:pt idx="12">
                  <c:v>992</c:v>
                </c:pt>
                <c:pt idx="13">
                  <c:v>3075</c:v>
                </c:pt>
                <c:pt idx="14">
                  <c:v>3407</c:v>
                </c:pt>
                <c:pt idx="15">
                  <c:v>2295</c:v>
                </c:pt>
                <c:pt idx="16">
                  <c:v>1157</c:v>
                </c:pt>
                <c:pt idx="17">
                  <c:v>2408</c:v>
                </c:pt>
                <c:pt idx="18">
                  <c:v>989</c:v>
                </c:pt>
                <c:pt idx="19">
                  <c:v>1619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86752"/>
        <c:axId val="89028800"/>
      </c:barChart>
      <c:lineChart>
        <c:grouping val="standard"/>
        <c:varyColors val="0"/>
        <c:ser>
          <c:idx val="2"/>
          <c:order val="2"/>
          <c:tx>
            <c:v>Saldo</c:v>
          </c:tx>
          <c:cat>
            <c:numRef>
              <c:f>'Fluxo de caixa'!$C$2:$V$2</c:f>
              <c:numCache>
                <c:formatCode>[$-416]d/mmm;@</c:formatCode>
                <c:ptCount val="20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</c:numCache>
            </c:numRef>
          </c:cat>
          <c:val>
            <c:numRef>
              <c:f>'Fluxo de caixa'!$C$22:$V$22</c:f>
              <c:numCache>
                <c:formatCode>_-* #,##0_-;\-* #,##0_-;_-* "-"??_-;_-@_-</c:formatCode>
                <c:ptCount val="20"/>
                <c:pt idx="0">
                  <c:v>817</c:v>
                </c:pt>
                <c:pt idx="1">
                  <c:v>1885</c:v>
                </c:pt>
                <c:pt idx="2">
                  <c:v>2642</c:v>
                </c:pt>
                <c:pt idx="3">
                  <c:v>1560</c:v>
                </c:pt>
                <c:pt idx="4">
                  <c:v>1627</c:v>
                </c:pt>
                <c:pt idx="5">
                  <c:v>-479</c:v>
                </c:pt>
                <c:pt idx="6">
                  <c:v>1883</c:v>
                </c:pt>
                <c:pt idx="7">
                  <c:v>595</c:v>
                </c:pt>
                <c:pt idx="8">
                  <c:v>1502</c:v>
                </c:pt>
                <c:pt idx="9">
                  <c:v>-1149</c:v>
                </c:pt>
                <c:pt idx="10">
                  <c:v>-151</c:v>
                </c:pt>
                <c:pt idx="11">
                  <c:v>-1934</c:v>
                </c:pt>
                <c:pt idx="12">
                  <c:v>1522</c:v>
                </c:pt>
                <c:pt idx="13">
                  <c:v>2697</c:v>
                </c:pt>
                <c:pt idx="14">
                  <c:v>3441</c:v>
                </c:pt>
                <c:pt idx="15">
                  <c:v>2124</c:v>
                </c:pt>
                <c:pt idx="16">
                  <c:v>5133</c:v>
                </c:pt>
                <c:pt idx="17">
                  <c:v>5110</c:v>
                </c:pt>
                <c:pt idx="18">
                  <c:v>5301</c:v>
                </c:pt>
                <c:pt idx="19">
                  <c:v>4589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86752"/>
        <c:axId val="89028800"/>
      </c:lineChart>
      <c:dateAx>
        <c:axId val="125386752"/>
        <c:scaling>
          <c:orientation val="minMax"/>
        </c:scaling>
        <c:delete val="0"/>
        <c:axPos val="b"/>
        <c:majorGridlines>
          <c:spPr>
            <a:ln>
              <a:solidFill>
                <a:schemeClr val="accent1">
                  <a:alpha val="20000"/>
                </a:schemeClr>
              </a:solidFill>
            </a:ln>
          </c:spPr>
        </c:majorGridlines>
        <c:numFmt formatCode="[$-416]d/mmm;@" sourceLinked="1"/>
        <c:majorTickMark val="out"/>
        <c:minorTickMark val="none"/>
        <c:tickLblPos val="nextTo"/>
        <c:crossAx val="89028800"/>
        <c:crosses val="autoZero"/>
        <c:auto val="1"/>
        <c:lblOffset val="100"/>
        <c:baseTimeUnit val="days"/>
      </c:dateAx>
      <c:valAx>
        <c:axId val="8902880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27000"/>
                </a:schemeClr>
              </a:solidFill>
            </a:ln>
          </c:spPr>
        </c:majorGridlines>
        <c:numFmt formatCode="_-* #,##0_-;\-* #,##0_-;_-* &quot;-&quot;??_-;_-@_-" sourceLinked="1"/>
        <c:majorTickMark val="out"/>
        <c:minorTickMark val="none"/>
        <c:tickLblPos val="nextTo"/>
        <c:crossAx val="125386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392471317563693"/>
          <c:y val="4.6186910907052736E-2"/>
          <c:w val="9.3071557891422046E-2"/>
          <c:h val="0.1936590184135993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trlProps/ctrlProp1.xml><?xml version="1.0" encoding="utf-8"?>
<formControlPr xmlns="http://schemas.microsoft.com/office/spreadsheetml/2009/9/main" objectType="Spin" dx="16" fmlaLink="Parâmetros!$F$1" max="3000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219075</xdr:colOff>
          <xdr:row>2</xdr:row>
          <xdr:rowOff>123825</xdr:rowOff>
        </xdr:from>
        <xdr:to>
          <xdr:col>22</xdr:col>
          <xdr:colOff>447675</xdr:colOff>
          <xdr:row>6</xdr:row>
          <xdr:rowOff>19050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109537</xdr:colOff>
      <xdr:row>23</xdr:row>
      <xdr:rowOff>4762</xdr:rowOff>
    </xdr:from>
    <xdr:to>
      <xdr:col>22</xdr:col>
      <xdr:colOff>123825</xdr:colOff>
      <xdr:row>41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3"/>
  <sheetViews>
    <sheetView showGridLines="0"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X7" sqref="X7"/>
    </sheetView>
  </sheetViews>
  <sheetFormatPr defaultRowHeight="15" x14ac:dyDescent="0.25"/>
  <cols>
    <col min="1" max="1" width="22.7109375" bestFit="1" customWidth="1"/>
    <col min="2" max="2" width="6.42578125" hidden="1" customWidth="1"/>
    <col min="3" max="22" width="6.7109375" bestFit="1" customWidth="1"/>
  </cols>
  <sheetData>
    <row r="1" spans="1:22" ht="15.75" thickBot="1" x14ac:dyDescent="0.3"/>
    <row r="2" spans="1:22" ht="16.5" thickTop="1" thickBot="1" x14ac:dyDescent="0.3">
      <c r="A2" s="17" t="s">
        <v>0</v>
      </c>
      <c r="B2" s="16">
        <f>Parâmetros!D1+Parâmetros!F1</f>
        <v>40909</v>
      </c>
      <c r="C2" s="18">
        <f>Parâmetros!D1+Parâmetros!F1</f>
        <v>40909</v>
      </c>
      <c r="D2" s="18">
        <f>C2+1</f>
        <v>40910</v>
      </c>
      <c r="E2" s="18">
        <f t="shared" ref="E2:V2" si="0">D2+1</f>
        <v>40911</v>
      </c>
      <c r="F2" s="18">
        <f t="shared" si="0"/>
        <v>40912</v>
      </c>
      <c r="G2" s="18">
        <f t="shared" si="0"/>
        <v>40913</v>
      </c>
      <c r="H2" s="18">
        <f t="shared" si="0"/>
        <v>40914</v>
      </c>
      <c r="I2" s="18">
        <f t="shared" si="0"/>
        <v>40915</v>
      </c>
      <c r="J2" s="18">
        <f t="shared" si="0"/>
        <v>40916</v>
      </c>
      <c r="K2" s="18">
        <f t="shared" si="0"/>
        <v>40917</v>
      </c>
      <c r="L2" s="18">
        <f t="shared" si="0"/>
        <v>40918</v>
      </c>
      <c r="M2" s="18">
        <f t="shared" si="0"/>
        <v>40919</v>
      </c>
      <c r="N2" s="18">
        <f t="shared" si="0"/>
        <v>40920</v>
      </c>
      <c r="O2" s="18">
        <f t="shared" si="0"/>
        <v>40921</v>
      </c>
      <c r="P2" s="18">
        <f t="shared" si="0"/>
        <v>40922</v>
      </c>
      <c r="Q2" s="18">
        <f t="shared" si="0"/>
        <v>40923</v>
      </c>
      <c r="R2" s="18">
        <f t="shared" si="0"/>
        <v>40924</v>
      </c>
      <c r="S2" s="18">
        <f t="shared" si="0"/>
        <v>40925</v>
      </c>
      <c r="T2" s="18">
        <f t="shared" si="0"/>
        <v>40926</v>
      </c>
      <c r="U2" s="18">
        <f t="shared" si="0"/>
        <v>40927</v>
      </c>
      <c r="V2" s="19">
        <f t="shared" si="0"/>
        <v>40928</v>
      </c>
    </row>
    <row r="3" spans="1:22" ht="15.75" thickTop="1" x14ac:dyDescent="0.25">
      <c r="A3" s="2" t="s">
        <v>1</v>
      </c>
      <c r="B3" s="2"/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x14ac:dyDescent="0.25">
      <c r="A4" s="4" t="s">
        <v>2</v>
      </c>
      <c r="B4" s="5">
        <f>SUMIFS(Dados!$D:$D,Dados!$C:$C,'Fluxo de caixa'!$A4,Dados!$A:$A,"&lt;"&amp;'Fluxo de caixa'!B$2)</f>
        <v>0</v>
      </c>
      <c r="C4" s="28">
        <f>SUMIFS(Dados!$D:$D,Dados!$C:$C,'Fluxo de caixa'!$A4,Dados!$A:$A,'Fluxo de caixa'!C$2)</f>
        <v>951</v>
      </c>
      <c r="D4" s="29">
        <f>SUMIFS(Dados!$D:$D,Dados!$C:$C,'Fluxo de caixa'!$A4,Dados!$A:$A,'Fluxo de caixa'!D$2)</f>
        <v>0</v>
      </c>
      <c r="E4" s="29">
        <f>SUMIFS(Dados!$D:$D,Dados!$C:$C,'Fluxo de caixa'!$A4,Dados!$A:$A,'Fluxo de caixa'!E$2)</f>
        <v>218</v>
      </c>
      <c r="F4" s="29">
        <f>SUMIFS(Dados!$D:$D,Dados!$C:$C,'Fluxo de caixa'!$A4,Dados!$A:$A,'Fluxo de caixa'!F$2)</f>
        <v>522</v>
      </c>
      <c r="G4" s="29">
        <f>SUMIFS(Dados!$D:$D,Dados!$C:$C,'Fluxo de caixa'!$A4,Dados!$A:$A,'Fluxo de caixa'!G$2)</f>
        <v>801</v>
      </c>
      <c r="H4" s="29">
        <f>SUMIFS(Dados!$D:$D,Dados!$C:$C,'Fluxo de caixa'!$A4,Dados!$A:$A,'Fluxo de caixa'!H$2)</f>
        <v>573</v>
      </c>
      <c r="I4" s="29">
        <f>SUMIFS(Dados!$D:$D,Dados!$C:$C,'Fluxo de caixa'!$A4,Dados!$A:$A,'Fluxo de caixa'!I$2)</f>
        <v>223</v>
      </c>
      <c r="J4" s="29">
        <f>SUMIFS(Dados!$D:$D,Dados!$C:$C,'Fluxo de caixa'!$A4,Dados!$A:$A,'Fluxo de caixa'!J$2)</f>
        <v>0</v>
      </c>
      <c r="K4" s="29">
        <f>SUMIFS(Dados!$D:$D,Dados!$C:$C,'Fluxo de caixa'!$A4,Dados!$A:$A,'Fluxo de caixa'!K$2)</f>
        <v>4</v>
      </c>
      <c r="L4" s="29">
        <f>SUMIFS(Dados!$D:$D,Dados!$C:$C,'Fluxo de caixa'!$A4,Dados!$A:$A,'Fluxo de caixa'!L$2)</f>
        <v>0</v>
      </c>
      <c r="M4" s="29">
        <f>SUMIFS(Dados!$D:$D,Dados!$C:$C,'Fluxo de caixa'!$A4,Dados!$A:$A,'Fluxo de caixa'!M$2)</f>
        <v>777</v>
      </c>
      <c r="N4" s="29">
        <f>SUMIFS(Dados!$D:$D,Dados!$C:$C,'Fluxo de caixa'!$A4,Dados!$A:$A,'Fluxo de caixa'!N$2)</f>
        <v>0</v>
      </c>
      <c r="O4" s="29">
        <f>SUMIFS(Dados!$D:$D,Dados!$C:$C,'Fluxo de caixa'!$A4,Dados!$A:$A,'Fluxo de caixa'!O$2)</f>
        <v>666</v>
      </c>
      <c r="P4" s="29">
        <f>SUMIFS(Dados!$D:$D,Dados!$C:$C,'Fluxo de caixa'!$A4,Dados!$A:$A,'Fluxo de caixa'!P$2)</f>
        <v>233</v>
      </c>
      <c r="Q4" s="29">
        <f>SUMIFS(Dados!$D:$D,Dados!$C:$C,'Fluxo de caixa'!$A4,Dados!$A:$A,'Fluxo de caixa'!Q$2)</f>
        <v>1010</v>
      </c>
      <c r="R4" s="29">
        <f>SUMIFS(Dados!$D:$D,Dados!$C:$C,'Fluxo de caixa'!$A4,Dados!$A:$A,'Fluxo de caixa'!R$2)</f>
        <v>0</v>
      </c>
      <c r="S4" s="29">
        <f>SUMIFS(Dados!$D:$D,Dados!$C:$C,'Fluxo de caixa'!$A4,Dados!$A:$A,'Fluxo de caixa'!S$2)</f>
        <v>872</v>
      </c>
      <c r="T4" s="29">
        <f>SUMIFS(Dados!$D:$D,Dados!$C:$C,'Fluxo de caixa'!$A4,Dados!$A:$A,'Fluxo de caixa'!T$2)</f>
        <v>465</v>
      </c>
      <c r="U4" s="29">
        <f>SUMIFS(Dados!$D:$D,Dados!$C:$C,'Fluxo de caixa'!$A4,Dados!$A:$A,'Fluxo de caixa'!U$2)</f>
        <v>297</v>
      </c>
      <c r="V4" s="30">
        <f>SUMIFS(Dados!$D:$D,Dados!$C:$C,'Fluxo de caixa'!$A4,Dados!$A:$A,'Fluxo de caixa'!V$2)</f>
        <v>0</v>
      </c>
    </row>
    <row r="5" spans="1:22" x14ac:dyDescent="0.25">
      <c r="A5" s="6" t="s">
        <v>3</v>
      </c>
      <c r="B5" s="5">
        <f>SUMIFS(Dados!$D:$D,Dados!$C:$C,'Fluxo de caixa'!$A5,Dados!$A:$A,"&lt;"&amp;'Fluxo de caixa'!B$2)</f>
        <v>0</v>
      </c>
      <c r="C5" s="31">
        <f>SUMIFS(Dados!$D:$D,Dados!$C:$C,'Fluxo de caixa'!$A5,Dados!$A:$A,'Fluxo de caixa'!C$2)</f>
        <v>732</v>
      </c>
      <c r="D5" s="32">
        <f>SUMIFS(Dados!$D:$D,Dados!$C:$C,'Fluxo de caixa'!$A5,Dados!$A:$A,'Fluxo de caixa'!D$2)</f>
        <v>640</v>
      </c>
      <c r="E5" s="32">
        <f>SUMIFS(Dados!$D:$D,Dados!$C:$C,'Fluxo de caixa'!$A5,Dados!$A:$A,'Fluxo de caixa'!E$2)</f>
        <v>734</v>
      </c>
      <c r="F5" s="32">
        <f>SUMIFS(Dados!$D:$D,Dados!$C:$C,'Fluxo de caixa'!$A5,Dados!$A:$A,'Fluxo de caixa'!F$2)</f>
        <v>720</v>
      </c>
      <c r="G5" s="32">
        <f>SUMIFS(Dados!$D:$D,Dados!$C:$C,'Fluxo de caixa'!$A5,Dados!$A:$A,'Fluxo de caixa'!G$2)</f>
        <v>0</v>
      </c>
      <c r="H5" s="32">
        <f>SUMIFS(Dados!$D:$D,Dados!$C:$C,'Fluxo de caixa'!$A5,Dados!$A:$A,'Fluxo de caixa'!H$2)</f>
        <v>110</v>
      </c>
      <c r="I5" s="32">
        <f>SUMIFS(Dados!$D:$D,Dados!$C:$C,'Fluxo de caixa'!$A5,Dados!$A:$A,'Fluxo de caixa'!I$2)</f>
        <v>329</v>
      </c>
      <c r="J5" s="32">
        <f>SUMIFS(Dados!$D:$D,Dados!$C:$C,'Fluxo de caixa'!$A5,Dados!$A:$A,'Fluxo de caixa'!J$2)</f>
        <v>0</v>
      </c>
      <c r="K5" s="32">
        <f>SUMIFS(Dados!$D:$D,Dados!$C:$C,'Fluxo de caixa'!$A5,Dados!$A:$A,'Fluxo de caixa'!K$2)</f>
        <v>96</v>
      </c>
      <c r="L5" s="32">
        <f>SUMIFS(Dados!$D:$D,Dados!$C:$C,'Fluxo de caixa'!$A5,Dados!$A:$A,'Fluxo de caixa'!L$2)</f>
        <v>0</v>
      </c>
      <c r="M5" s="32">
        <f>SUMIFS(Dados!$D:$D,Dados!$C:$C,'Fluxo de caixa'!$A5,Dados!$A:$A,'Fluxo de caixa'!M$2)</f>
        <v>323</v>
      </c>
      <c r="N5" s="32">
        <f>SUMIFS(Dados!$D:$D,Dados!$C:$C,'Fluxo de caixa'!$A5,Dados!$A:$A,'Fluxo de caixa'!N$2)</f>
        <v>0</v>
      </c>
      <c r="O5" s="32">
        <f>SUMIFS(Dados!$D:$D,Dados!$C:$C,'Fluxo de caixa'!$A5,Dados!$A:$A,'Fluxo de caixa'!O$2)</f>
        <v>1702</v>
      </c>
      <c r="P5" s="32">
        <f>SUMIFS(Dados!$D:$D,Dados!$C:$C,'Fluxo de caixa'!$A5,Dados!$A:$A,'Fluxo de caixa'!P$2)</f>
        <v>849</v>
      </c>
      <c r="Q5" s="32">
        <f>SUMIFS(Dados!$D:$D,Dados!$C:$C,'Fluxo de caixa'!$A5,Dados!$A:$A,'Fluxo de caixa'!Q$2)</f>
        <v>1128</v>
      </c>
      <c r="R5" s="32">
        <f>SUMIFS(Dados!$D:$D,Dados!$C:$C,'Fluxo de caixa'!$A5,Dados!$A:$A,'Fluxo de caixa'!R$2)</f>
        <v>0</v>
      </c>
      <c r="S5" s="32">
        <f>SUMIFS(Dados!$D:$D,Dados!$C:$C,'Fluxo de caixa'!$A5,Dados!$A:$A,'Fluxo de caixa'!S$2)</f>
        <v>673</v>
      </c>
      <c r="T5" s="32">
        <f>SUMIFS(Dados!$D:$D,Dados!$C:$C,'Fluxo de caixa'!$A5,Dados!$A:$A,'Fluxo de caixa'!T$2)</f>
        <v>501</v>
      </c>
      <c r="U5" s="32">
        <f>SUMIFS(Dados!$D:$D,Dados!$C:$C,'Fluxo de caixa'!$A5,Dados!$A:$A,'Fluxo de caixa'!U$2)</f>
        <v>880</v>
      </c>
      <c r="V5" s="33">
        <f>SUMIFS(Dados!$D:$D,Dados!$C:$C,'Fluxo de caixa'!$A5,Dados!$A:$A,'Fluxo de caixa'!V$2)</f>
        <v>0</v>
      </c>
    </row>
    <row r="6" spans="1:22" x14ac:dyDescent="0.25">
      <c r="A6" s="6" t="s">
        <v>4</v>
      </c>
      <c r="B6" s="5">
        <f>SUMIFS(Dados!$D:$D,Dados!$C:$C,'Fluxo de caixa'!$A6,Dados!$A:$A,"&lt;"&amp;'Fluxo de caixa'!B$2)</f>
        <v>0</v>
      </c>
      <c r="C6" s="31">
        <f>SUMIFS(Dados!$D:$D,Dados!$C:$C,'Fluxo de caixa'!$A6,Dados!$A:$A,'Fluxo de caixa'!C$2)</f>
        <v>0</v>
      </c>
      <c r="D6" s="32">
        <f>SUMIFS(Dados!$D:$D,Dados!$C:$C,'Fluxo de caixa'!$A6,Dados!$A:$A,'Fluxo de caixa'!D$2)</f>
        <v>168</v>
      </c>
      <c r="E6" s="32">
        <f>SUMIFS(Dados!$D:$D,Dados!$C:$C,'Fluxo de caixa'!$A6,Dados!$A:$A,'Fluxo de caixa'!E$2)</f>
        <v>457</v>
      </c>
      <c r="F6" s="32">
        <f>SUMIFS(Dados!$D:$D,Dados!$C:$C,'Fluxo de caixa'!$A6,Dados!$A:$A,'Fluxo de caixa'!F$2)</f>
        <v>136</v>
      </c>
      <c r="G6" s="32">
        <f>SUMIFS(Dados!$D:$D,Dados!$C:$C,'Fluxo de caixa'!$A6,Dados!$A:$A,'Fluxo de caixa'!G$2)</f>
        <v>0</v>
      </c>
      <c r="H6" s="32">
        <f>SUMIFS(Dados!$D:$D,Dados!$C:$C,'Fluxo de caixa'!$A6,Dados!$A:$A,'Fluxo de caixa'!H$2)</f>
        <v>112</v>
      </c>
      <c r="I6" s="32">
        <f>SUMIFS(Dados!$D:$D,Dados!$C:$C,'Fluxo de caixa'!$A6,Dados!$A:$A,'Fluxo de caixa'!I$2)</f>
        <v>1113</v>
      </c>
      <c r="J6" s="32">
        <f>SUMIFS(Dados!$D:$D,Dados!$C:$C,'Fluxo de caixa'!$A6,Dados!$A:$A,'Fluxo de caixa'!J$2)</f>
        <v>0</v>
      </c>
      <c r="K6" s="32">
        <f>SUMIFS(Dados!$D:$D,Dados!$C:$C,'Fluxo de caixa'!$A6,Dados!$A:$A,'Fluxo de caixa'!K$2)</f>
        <v>706</v>
      </c>
      <c r="L6" s="32">
        <f>SUMIFS(Dados!$D:$D,Dados!$C:$C,'Fluxo de caixa'!$A6,Dados!$A:$A,'Fluxo de caixa'!L$2)</f>
        <v>0</v>
      </c>
      <c r="M6" s="32">
        <f>SUMIFS(Dados!$D:$D,Dados!$C:$C,'Fluxo de caixa'!$A6,Dados!$A:$A,'Fluxo de caixa'!M$2)</f>
        <v>754</v>
      </c>
      <c r="N6" s="32">
        <f>SUMIFS(Dados!$D:$D,Dados!$C:$C,'Fluxo de caixa'!$A6,Dados!$A:$A,'Fluxo de caixa'!N$2)</f>
        <v>0</v>
      </c>
      <c r="O6" s="32">
        <f>SUMIFS(Dados!$D:$D,Dados!$C:$C,'Fluxo de caixa'!$A6,Dados!$A:$A,'Fluxo de caixa'!O$2)</f>
        <v>914</v>
      </c>
      <c r="P6" s="32">
        <f>SUMIFS(Dados!$D:$D,Dados!$C:$C,'Fluxo de caixa'!$A6,Dados!$A:$A,'Fluxo de caixa'!P$2)</f>
        <v>958</v>
      </c>
      <c r="Q6" s="32">
        <f>SUMIFS(Dados!$D:$D,Dados!$C:$C,'Fluxo de caixa'!$A6,Dados!$A:$A,'Fluxo de caixa'!Q$2)</f>
        <v>154</v>
      </c>
      <c r="R6" s="32">
        <f>SUMIFS(Dados!$D:$D,Dados!$C:$C,'Fluxo de caixa'!$A6,Dados!$A:$A,'Fluxo de caixa'!R$2)</f>
        <v>0</v>
      </c>
      <c r="S6" s="32">
        <f>SUMIFS(Dados!$D:$D,Dados!$C:$C,'Fluxo de caixa'!$A6,Dados!$A:$A,'Fluxo de caixa'!S$2)</f>
        <v>910</v>
      </c>
      <c r="T6" s="32">
        <f>SUMIFS(Dados!$D:$D,Dados!$C:$C,'Fluxo de caixa'!$A6,Dados!$A:$A,'Fluxo de caixa'!T$2)</f>
        <v>401</v>
      </c>
      <c r="U6" s="32">
        <f>SUMIFS(Dados!$D:$D,Dados!$C:$C,'Fluxo de caixa'!$A6,Dados!$A:$A,'Fluxo de caixa'!U$2)</f>
        <v>3</v>
      </c>
      <c r="V6" s="33">
        <f>SUMIFS(Dados!$D:$D,Dados!$C:$C,'Fluxo de caixa'!$A6,Dados!$A:$A,'Fluxo de caixa'!V$2)</f>
        <v>0</v>
      </c>
    </row>
    <row r="7" spans="1:22" x14ac:dyDescent="0.25">
      <c r="A7" s="6" t="s">
        <v>5</v>
      </c>
      <c r="B7" s="5">
        <f>SUMIFS(Dados!$D:$D,Dados!$C:$C,'Fluxo de caixa'!$A7,Dados!$A:$A,"&lt;"&amp;'Fluxo de caixa'!B$2)</f>
        <v>0</v>
      </c>
      <c r="C7" s="31">
        <f>SUMIFS(Dados!$D:$D,Dados!$C:$C,'Fluxo de caixa'!$A7,Dados!$A:$A,'Fluxo de caixa'!C$2)</f>
        <v>641</v>
      </c>
      <c r="D7" s="32">
        <f>SUMIFS(Dados!$D:$D,Dados!$C:$C,'Fluxo de caixa'!$A7,Dados!$A:$A,'Fluxo de caixa'!D$2)</f>
        <v>33</v>
      </c>
      <c r="E7" s="32">
        <f>SUMIFS(Dados!$D:$D,Dados!$C:$C,'Fluxo de caixa'!$A7,Dados!$A:$A,'Fluxo de caixa'!E$2)</f>
        <v>685</v>
      </c>
      <c r="F7" s="32">
        <f>SUMIFS(Dados!$D:$D,Dados!$C:$C,'Fluxo de caixa'!$A7,Dados!$A:$A,'Fluxo de caixa'!F$2)</f>
        <v>0</v>
      </c>
      <c r="G7" s="32">
        <f>SUMIFS(Dados!$D:$D,Dados!$C:$C,'Fluxo de caixa'!$A7,Dados!$A:$A,'Fluxo de caixa'!G$2)</f>
        <v>911</v>
      </c>
      <c r="H7" s="32">
        <f>SUMIFS(Dados!$D:$D,Dados!$C:$C,'Fluxo de caixa'!$A7,Dados!$A:$A,'Fluxo de caixa'!H$2)</f>
        <v>126</v>
      </c>
      <c r="I7" s="32">
        <f>SUMIFS(Dados!$D:$D,Dados!$C:$C,'Fluxo de caixa'!$A7,Dados!$A:$A,'Fluxo de caixa'!I$2)</f>
        <v>1788</v>
      </c>
      <c r="J7" s="32">
        <f>SUMIFS(Dados!$D:$D,Dados!$C:$C,'Fluxo de caixa'!$A7,Dados!$A:$A,'Fluxo de caixa'!J$2)</f>
        <v>0</v>
      </c>
      <c r="K7" s="32">
        <f>SUMIFS(Dados!$D:$D,Dados!$C:$C,'Fluxo de caixa'!$A7,Dados!$A:$A,'Fluxo de caixa'!K$2)</f>
        <v>969</v>
      </c>
      <c r="L7" s="32">
        <f>SUMIFS(Dados!$D:$D,Dados!$C:$C,'Fluxo de caixa'!$A7,Dados!$A:$A,'Fluxo de caixa'!L$2)</f>
        <v>0</v>
      </c>
      <c r="M7" s="32">
        <f>SUMIFS(Dados!$D:$D,Dados!$C:$C,'Fluxo de caixa'!$A7,Dados!$A:$A,'Fluxo de caixa'!M$2)</f>
        <v>25</v>
      </c>
      <c r="N7" s="32">
        <f>SUMIFS(Dados!$D:$D,Dados!$C:$C,'Fluxo de caixa'!$A7,Dados!$A:$A,'Fluxo de caixa'!N$2)</f>
        <v>0</v>
      </c>
      <c r="O7" s="32">
        <f>SUMIFS(Dados!$D:$D,Dados!$C:$C,'Fluxo de caixa'!$A7,Dados!$A:$A,'Fluxo de caixa'!O$2)</f>
        <v>1166</v>
      </c>
      <c r="P7" s="32">
        <f>SUMIFS(Dados!$D:$D,Dados!$C:$C,'Fluxo de caixa'!$A7,Dados!$A:$A,'Fluxo de caixa'!P$2)</f>
        <v>1285</v>
      </c>
      <c r="Q7" s="32">
        <f>SUMIFS(Dados!$D:$D,Dados!$C:$C,'Fluxo de caixa'!$A7,Dados!$A:$A,'Fluxo de caixa'!Q$2)</f>
        <v>1348</v>
      </c>
      <c r="R7" s="32">
        <f>SUMIFS(Dados!$D:$D,Dados!$C:$C,'Fluxo de caixa'!$A7,Dados!$A:$A,'Fluxo de caixa'!R$2)</f>
        <v>0</v>
      </c>
      <c r="S7" s="32">
        <f>SUMIFS(Dados!$D:$D,Dados!$C:$C,'Fluxo de caixa'!$A7,Dados!$A:$A,'Fluxo de caixa'!S$2)</f>
        <v>858</v>
      </c>
      <c r="T7" s="32">
        <f>SUMIFS(Dados!$D:$D,Dados!$C:$C,'Fluxo de caixa'!$A7,Dados!$A:$A,'Fluxo de caixa'!T$2)</f>
        <v>999</v>
      </c>
      <c r="U7" s="32">
        <f>SUMIFS(Dados!$D:$D,Dados!$C:$C,'Fluxo de caixa'!$A7,Dados!$A:$A,'Fluxo de caixa'!U$2)</f>
        <v>0</v>
      </c>
      <c r="V7" s="33">
        <f>SUMIFS(Dados!$D:$D,Dados!$C:$C,'Fluxo de caixa'!$A7,Dados!$A:$A,'Fluxo de caixa'!V$2)</f>
        <v>645</v>
      </c>
    </row>
    <row r="8" spans="1:22" x14ac:dyDescent="0.25">
      <c r="A8" s="6" t="s">
        <v>6</v>
      </c>
      <c r="B8" s="5">
        <f>SUMIFS(Dados!$D:$D,Dados!$C:$C,'Fluxo de caixa'!$A8,Dados!$A:$A,"&lt;"&amp;'Fluxo de caixa'!B$2)</f>
        <v>0</v>
      </c>
      <c r="C8" s="34">
        <f>SUMIFS(Dados!$D:$D,Dados!$C:$C,'Fluxo de caixa'!$A8,Dados!$A:$A,'Fluxo de caixa'!C$2)</f>
        <v>0</v>
      </c>
      <c r="D8" s="35">
        <f>SUMIFS(Dados!$D:$D,Dados!$C:$C,'Fluxo de caixa'!$A8,Dados!$A:$A,'Fluxo de caixa'!D$2)</f>
        <v>924</v>
      </c>
      <c r="E8" s="35">
        <f>SUMIFS(Dados!$D:$D,Dados!$C:$C,'Fluxo de caixa'!$A8,Dados!$A:$A,'Fluxo de caixa'!E$2)</f>
        <v>0</v>
      </c>
      <c r="F8" s="35">
        <f>SUMIFS(Dados!$D:$D,Dados!$C:$C,'Fluxo de caixa'!$A8,Dados!$A:$A,'Fluxo de caixa'!F$2)</f>
        <v>871</v>
      </c>
      <c r="G8" s="35">
        <f>SUMIFS(Dados!$D:$D,Dados!$C:$C,'Fluxo de caixa'!$A8,Dados!$A:$A,'Fluxo de caixa'!G$2)</f>
        <v>289</v>
      </c>
      <c r="H8" s="35">
        <f>SUMIFS(Dados!$D:$D,Dados!$C:$C,'Fluxo de caixa'!$A8,Dados!$A:$A,'Fluxo de caixa'!H$2)</f>
        <v>638</v>
      </c>
      <c r="I8" s="35">
        <f>SUMIFS(Dados!$D:$D,Dados!$C:$C,'Fluxo de caixa'!$A8,Dados!$A:$A,'Fluxo de caixa'!I$2)</f>
        <v>857</v>
      </c>
      <c r="J8" s="35">
        <f>SUMIFS(Dados!$D:$D,Dados!$C:$C,'Fluxo de caixa'!$A8,Dados!$A:$A,'Fluxo de caixa'!J$2)</f>
        <v>240</v>
      </c>
      <c r="K8" s="35">
        <f>SUMIFS(Dados!$D:$D,Dados!$C:$C,'Fluxo de caixa'!$A8,Dados!$A:$A,'Fluxo de caixa'!K$2)</f>
        <v>0</v>
      </c>
      <c r="L8" s="35">
        <f>SUMIFS(Dados!$D:$D,Dados!$C:$C,'Fluxo de caixa'!$A8,Dados!$A:$A,'Fluxo de caixa'!L$2)</f>
        <v>677</v>
      </c>
      <c r="M8" s="35">
        <f>SUMIFS(Dados!$D:$D,Dados!$C:$C,'Fluxo de caixa'!$A8,Dados!$A:$A,'Fluxo de caixa'!M$2)</f>
        <v>815</v>
      </c>
      <c r="N8" s="35">
        <f>SUMIFS(Dados!$D:$D,Dados!$C:$C,'Fluxo de caixa'!$A8,Dados!$A:$A,'Fluxo de caixa'!N$2)</f>
        <v>0</v>
      </c>
      <c r="O8" s="35">
        <f>SUMIFS(Dados!$D:$D,Dados!$C:$C,'Fluxo de caixa'!$A8,Dados!$A:$A,'Fluxo de caixa'!O$2)</f>
        <v>0</v>
      </c>
      <c r="P8" s="35">
        <f>SUMIFS(Dados!$D:$D,Dados!$C:$C,'Fluxo de caixa'!$A8,Dados!$A:$A,'Fluxo de caixa'!P$2)</f>
        <v>925</v>
      </c>
      <c r="Q8" s="35">
        <f>SUMIFS(Dados!$D:$D,Dados!$C:$C,'Fluxo de caixa'!$A8,Dados!$A:$A,'Fluxo de caixa'!Q$2)</f>
        <v>511</v>
      </c>
      <c r="R8" s="35">
        <f>SUMIFS(Dados!$D:$D,Dados!$C:$C,'Fluxo de caixa'!$A8,Dados!$A:$A,'Fluxo de caixa'!R$2)</f>
        <v>978</v>
      </c>
      <c r="S8" s="35">
        <f>SUMIFS(Dados!$D:$D,Dados!$C:$C,'Fluxo de caixa'!$A8,Dados!$A:$A,'Fluxo de caixa'!S$2)</f>
        <v>853</v>
      </c>
      <c r="T8" s="35">
        <f>SUMIFS(Dados!$D:$D,Dados!$C:$C,'Fluxo de caixa'!$A8,Dados!$A:$A,'Fluxo de caixa'!T$2)</f>
        <v>19</v>
      </c>
      <c r="U8" s="35">
        <f>SUMIFS(Dados!$D:$D,Dados!$C:$C,'Fluxo de caixa'!$A8,Dados!$A:$A,'Fluxo de caixa'!U$2)</f>
        <v>0</v>
      </c>
      <c r="V8" s="36">
        <f>SUMIFS(Dados!$D:$D,Dados!$C:$C,'Fluxo de caixa'!$A8,Dados!$A:$A,'Fluxo de caixa'!V$2)</f>
        <v>262</v>
      </c>
    </row>
    <row r="9" spans="1:22" x14ac:dyDescent="0.25">
      <c r="A9" s="2"/>
      <c r="B9" s="7">
        <f>SUM(B3:B8)</f>
        <v>0</v>
      </c>
      <c r="C9" s="23">
        <f>SUM(C3:C8)</f>
        <v>2324</v>
      </c>
      <c r="D9" s="24">
        <f>SUM(D3:D8)</f>
        <v>1765</v>
      </c>
      <c r="E9" s="24">
        <f t="shared" ref="E9:R9" si="1">SUM(E3:E8)</f>
        <v>2094</v>
      </c>
      <c r="F9" s="24">
        <f t="shared" si="1"/>
        <v>2249</v>
      </c>
      <c r="G9" s="24">
        <f t="shared" si="1"/>
        <v>2001</v>
      </c>
      <c r="H9" s="24">
        <f t="shared" si="1"/>
        <v>1559</v>
      </c>
      <c r="I9" s="24">
        <f t="shared" si="1"/>
        <v>4310</v>
      </c>
      <c r="J9" s="24">
        <f t="shared" si="1"/>
        <v>240</v>
      </c>
      <c r="K9" s="24">
        <f t="shared" si="1"/>
        <v>1775</v>
      </c>
      <c r="L9" s="24">
        <f t="shared" si="1"/>
        <v>677</v>
      </c>
      <c r="M9" s="24">
        <f t="shared" si="1"/>
        <v>2694</v>
      </c>
      <c r="N9" s="24">
        <f t="shared" si="1"/>
        <v>0</v>
      </c>
      <c r="O9" s="24">
        <f t="shared" si="1"/>
        <v>4448</v>
      </c>
      <c r="P9" s="24">
        <f t="shared" si="1"/>
        <v>4250</v>
      </c>
      <c r="Q9" s="24">
        <f t="shared" si="1"/>
        <v>4151</v>
      </c>
      <c r="R9" s="24">
        <f t="shared" si="1"/>
        <v>978</v>
      </c>
      <c r="S9" s="24">
        <f t="shared" ref="S9" si="2">SUM(S3:S8)</f>
        <v>4166</v>
      </c>
      <c r="T9" s="24">
        <f t="shared" ref="T9" si="3">SUM(T3:T8)</f>
        <v>2385</v>
      </c>
      <c r="U9" s="24">
        <f t="shared" ref="U9" si="4">SUM(U3:U8)</f>
        <v>1180</v>
      </c>
      <c r="V9" s="44">
        <f t="shared" ref="V9" si="5">SUM(V3:V8)</f>
        <v>907</v>
      </c>
    </row>
    <row r="10" spans="1:22" x14ac:dyDescent="0.25">
      <c r="A10" s="2" t="s">
        <v>7</v>
      </c>
      <c r="B10" s="3"/>
    </row>
    <row r="11" spans="1:22" x14ac:dyDescent="0.25">
      <c r="A11" s="4" t="s">
        <v>8</v>
      </c>
      <c r="B11" s="5">
        <f>SUMIFS(Dados!$D:$D,Dados!$C:$C,'Fluxo de caixa'!$A11,Dados!$A:$A,"&lt;"&amp;'Fluxo de caixa'!B$2)</f>
        <v>0</v>
      </c>
      <c r="C11" s="37">
        <f>SUMIFS(Dados!$D:$D,Dados!$C:$C,'Fluxo de caixa'!$A11,Dados!$A:$A,'Fluxo de caixa'!C$2)</f>
        <v>638</v>
      </c>
      <c r="D11" s="38">
        <f>SUMIFS(Dados!$D:$D,Dados!$C:$C,'Fluxo de caixa'!$A11,Dados!$A:$A,'Fluxo de caixa'!D$2)</f>
        <v>358</v>
      </c>
      <c r="E11" s="38">
        <f>SUMIFS(Dados!$D:$D,Dados!$C:$C,'Fluxo de caixa'!$A11,Dados!$A:$A,'Fluxo de caixa'!E$2)</f>
        <v>0</v>
      </c>
      <c r="F11" s="38">
        <f>SUMIFS(Dados!$D:$D,Dados!$C:$C,'Fluxo de caixa'!$A11,Dados!$A:$A,'Fluxo de caixa'!F$2)</f>
        <v>733</v>
      </c>
      <c r="G11" s="38">
        <f>SUMIFS(Dados!$D:$D,Dados!$C:$C,'Fluxo de caixa'!$A11,Dados!$A:$A,'Fluxo de caixa'!G$2)</f>
        <v>122</v>
      </c>
      <c r="H11" s="38">
        <f>SUMIFS(Dados!$D:$D,Dados!$C:$C,'Fluxo de caixa'!$A11,Dados!$A:$A,'Fluxo de caixa'!H$2)</f>
        <v>889</v>
      </c>
      <c r="I11" s="38">
        <f>SUMIFS(Dados!$D:$D,Dados!$C:$C,'Fluxo de caixa'!$A11,Dados!$A:$A,'Fluxo de caixa'!I$2)</f>
        <v>638</v>
      </c>
      <c r="J11" s="38">
        <f>SUMIFS(Dados!$D:$D,Dados!$C:$C,'Fluxo de caixa'!$A11,Dados!$A:$A,'Fluxo de caixa'!J$2)</f>
        <v>374</v>
      </c>
      <c r="K11" s="38">
        <f>SUMIFS(Dados!$D:$D,Dados!$C:$C,'Fluxo de caixa'!$A11,Dados!$A:$A,'Fluxo de caixa'!K$2)</f>
        <v>0</v>
      </c>
      <c r="L11" s="38">
        <f>SUMIFS(Dados!$D:$D,Dados!$C:$C,'Fluxo de caixa'!$A11,Dados!$A:$A,'Fluxo de caixa'!L$2)</f>
        <v>824</v>
      </c>
      <c r="M11" s="38">
        <f>SUMIFS(Dados!$D:$D,Dados!$C:$C,'Fluxo de caixa'!$A11,Dados!$A:$A,'Fluxo de caixa'!M$2)</f>
        <v>82</v>
      </c>
      <c r="N11" s="38">
        <f>SUMIFS(Dados!$D:$D,Dados!$C:$C,'Fluxo de caixa'!$A11,Dados!$A:$A,'Fluxo de caixa'!N$2)</f>
        <v>0</v>
      </c>
      <c r="O11" s="38">
        <f>SUMIFS(Dados!$D:$D,Dados!$C:$C,'Fluxo de caixa'!$A11,Dados!$A:$A,'Fluxo de caixa'!O$2)</f>
        <v>461</v>
      </c>
      <c r="P11" s="38">
        <f>SUMIFS(Dados!$D:$D,Dados!$C:$C,'Fluxo de caixa'!$A11,Dados!$A:$A,'Fluxo de caixa'!P$2)</f>
        <v>254</v>
      </c>
      <c r="Q11" s="38">
        <f>SUMIFS(Dados!$D:$D,Dados!$C:$C,'Fluxo de caixa'!$A11,Dados!$A:$A,'Fluxo de caixa'!Q$2)</f>
        <v>396</v>
      </c>
      <c r="R11" s="38">
        <f>SUMIFS(Dados!$D:$D,Dados!$C:$C,'Fluxo de caixa'!$A11,Dados!$A:$A,'Fluxo de caixa'!R$2)</f>
        <v>862</v>
      </c>
      <c r="S11" s="38">
        <f>SUMIFS(Dados!$D:$D,Dados!$C:$C,'Fluxo de caixa'!$A11,Dados!$A:$A,'Fluxo de caixa'!S$2)</f>
        <v>290</v>
      </c>
      <c r="T11" s="38">
        <f>SUMIFS(Dados!$D:$D,Dados!$C:$C,'Fluxo de caixa'!$A11,Dados!$A:$A,'Fluxo de caixa'!T$2)</f>
        <v>565</v>
      </c>
      <c r="U11" s="38">
        <f>SUMIFS(Dados!$D:$D,Dados!$C:$C,'Fluxo de caixa'!$A11,Dados!$A:$A,'Fluxo de caixa'!U$2)</f>
        <v>0</v>
      </c>
      <c r="V11" s="38">
        <f>SUMIFS(Dados!$D:$D,Dados!$C:$C,'Fluxo de caixa'!$A11,Dados!$A:$A,'Fluxo de caixa'!V$2)</f>
        <v>154</v>
      </c>
    </row>
    <row r="12" spans="1:22" x14ac:dyDescent="0.25">
      <c r="A12" s="6" t="s">
        <v>9</v>
      </c>
      <c r="B12" s="5">
        <f>SUMIFS(Dados!$D:$D,Dados!$C:$C,'Fluxo de caixa'!$A12,Dados!$A:$A,"&lt;"&amp;'Fluxo de caixa'!B$2)</f>
        <v>0</v>
      </c>
      <c r="C12" s="39">
        <f>SUMIFS(Dados!$D:$D,Dados!$C:$C,'Fluxo de caixa'!$A12,Dados!$A:$A,'Fluxo de caixa'!C$2)</f>
        <v>754</v>
      </c>
      <c r="D12" s="40">
        <f>SUMIFS(Dados!$D:$D,Dados!$C:$C,'Fluxo de caixa'!$A12,Dados!$A:$A,'Fluxo de caixa'!D$2)</f>
        <v>339</v>
      </c>
      <c r="E12" s="40">
        <f>SUMIFS(Dados!$D:$D,Dados!$C:$C,'Fluxo de caixa'!$A12,Dados!$A:$A,'Fluxo de caixa'!E$2)</f>
        <v>0</v>
      </c>
      <c r="F12" s="40">
        <f>SUMIFS(Dados!$D:$D,Dados!$C:$C,'Fluxo de caixa'!$A12,Dados!$A:$A,'Fluxo de caixa'!F$2)</f>
        <v>210</v>
      </c>
      <c r="G12" s="40">
        <f>SUMIFS(Dados!$D:$D,Dados!$C:$C,'Fluxo de caixa'!$A12,Dados!$A:$A,'Fluxo de caixa'!G$2)</f>
        <v>245</v>
      </c>
      <c r="H12" s="40">
        <f>SUMIFS(Dados!$D:$D,Dados!$C:$C,'Fluxo de caixa'!$A12,Dados!$A:$A,'Fluxo de caixa'!H$2)</f>
        <v>1</v>
      </c>
      <c r="I12" s="40">
        <f>SUMIFS(Dados!$D:$D,Dados!$C:$C,'Fluxo de caixa'!$A12,Dados!$A:$A,'Fluxo de caixa'!I$2)</f>
        <v>205</v>
      </c>
      <c r="J12" s="40">
        <f>SUMIFS(Dados!$D:$D,Dados!$C:$C,'Fluxo de caixa'!$A12,Dados!$A:$A,'Fluxo de caixa'!J$2)</f>
        <v>425</v>
      </c>
      <c r="K12" s="40">
        <f>SUMIFS(Dados!$D:$D,Dados!$C:$C,'Fluxo de caixa'!$A12,Dados!$A:$A,'Fluxo de caixa'!K$2)</f>
        <v>0</v>
      </c>
      <c r="L12" s="40">
        <f>SUMIFS(Dados!$D:$D,Dados!$C:$C,'Fluxo de caixa'!$A12,Dados!$A:$A,'Fluxo de caixa'!L$2)</f>
        <v>918</v>
      </c>
      <c r="M12" s="40">
        <f>SUMIFS(Dados!$D:$D,Dados!$C:$C,'Fluxo de caixa'!$A12,Dados!$A:$A,'Fluxo de caixa'!M$2)</f>
        <v>765</v>
      </c>
      <c r="N12" s="40">
        <f>SUMIFS(Dados!$D:$D,Dados!$C:$C,'Fluxo de caixa'!$A12,Dados!$A:$A,'Fluxo de caixa'!N$2)</f>
        <v>0</v>
      </c>
      <c r="O12" s="40">
        <f>SUMIFS(Dados!$D:$D,Dados!$C:$C,'Fluxo de caixa'!$A12,Dados!$A:$A,'Fluxo de caixa'!O$2)</f>
        <v>510</v>
      </c>
      <c r="P12" s="40">
        <f>SUMIFS(Dados!$D:$D,Dados!$C:$C,'Fluxo de caixa'!$A12,Dados!$A:$A,'Fluxo de caixa'!P$2)</f>
        <v>1148</v>
      </c>
      <c r="Q12" s="40">
        <f>SUMIFS(Dados!$D:$D,Dados!$C:$C,'Fluxo de caixa'!$A12,Dados!$A:$A,'Fluxo de caixa'!Q$2)</f>
        <v>8</v>
      </c>
      <c r="R12" s="40">
        <f>SUMIFS(Dados!$D:$D,Dados!$C:$C,'Fluxo de caixa'!$A12,Dados!$A:$A,'Fluxo de caixa'!R$2)</f>
        <v>393</v>
      </c>
      <c r="S12" s="40">
        <f>SUMIFS(Dados!$D:$D,Dados!$C:$C,'Fluxo de caixa'!$A12,Dados!$A:$A,'Fluxo de caixa'!S$2)</f>
        <v>508</v>
      </c>
      <c r="T12" s="40">
        <f>SUMIFS(Dados!$D:$D,Dados!$C:$C,'Fluxo de caixa'!$A12,Dados!$A:$A,'Fluxo de caixa'!T$2)</f>
        <v>816</v>
      </c>
      <c r="U12" s="40">
        <f>SUMIFS(Dados!$D:$D,Dados!$C:$C,'Fluxo de caixa'!$A12,Dados!$A:$A,'Fluxo de caixa'!U$2)</f>
        <v>0</v>
      </c>
      <c r="V12" s="40">
        <f>SUMIFS(Dados!$D:$D,Dados!$C:$C,'Fluxo de caixa'!$A12,Dados!$A:$A,'Fluxo de caixa'!V$2)</f>
        <v>539</v>
      </c>
    </row>
    <row r="13" spans="1:22" x14ac:dyDescent="0.25">
      <c r="A13" s="6" t="s">
        <v>10</v>
      </c>
      <c r="B13" s="5">
        <f>SUMIFS(Dados!$D:$D,Dados!$C:$C,'Fluxo de caixa'!$A13,Dados!$A:$A,"&lt;"&amp;'Fluxo de caixa'!B$2)</f>
        <v>0</v>
      </c>
      <c r="C13" s="39">
        <f>SUMIFS(Dados!$D:$D,Dados!$C:$C,'Fluxo de caixa'!$A13,Dados!$A:$A,'Fluxo de caixa'!C$2)</f>
        <v>115</v>
      </c>
      <c r="D13" s="40">
        <f>SUMIFS(Dados!$D:$D,Dados!$C:$C,'Fluxo de caixa'!$A13,Dados!$A:$A,'Fluxo de caixa'!D$2)</f>
        <v>0</v>
      </c>
      <c r="E13" s="40">
        <f>SUMIFS(Dados!$D:$D,Dados!$C:$C,'Fluxo de caixa'!$A13,Dados!$A:$A,'Fluxo de caixa'!E$2)</f>
        <v>511</v>
      </c>
      <c r="F13" s="40">
        <f>SUMIFS(Dados!$D:$D,Dados!$C:$C,'Fluxo de caixa'!$A13,Dados!$A:$A,'Fluxo de caixa'!F$2)</f>
        <v>951</v>
      </c>
      <c r="G13" s="40">
        <f>SUMIFS(Dados!$D:$D,Dados!$C:$C,'Fluxo de caixa'!$A13,Dados!$A:$A,'Fluxo de caixa'!G$2)</f>
        <v>489</v>
      </c>
      <c r="H13" s="40">
        <f>SUMIFS(Dados!$D:$D,Dados!$C:$C,'Fluxo de caixa'!$A13,Dados!$A:$A,'Fluxo de caixa'!H$2)</f>
        <v>852</v>
      </c>
      <c r="I13" s="40">
        <f>SUMIFS(Dados!$D:$D,Dados!$C:$C,'Fluxo de caixa'!$A13,Dados!$A:$A,'Fluxo de caixa'!I$2)</f>
        <v>266</v>
      </c>
      <c r="J13" s="40">
        <f>SUMIFS(Dados!$D:$D,Dados!$C:$C,'Fluxo de caixa'!$A13,Dados!$A:$A,'Fluxo de caixa'!J$2)</f>
        <v>91</v>
      </c>
      <c r="K13" s="40">
        <f>SUMIFS(Dados!$D:$D,Dados!$C:$C,'Fluxo de caixa'!$A13,Dados!$A:$A,'Fluxo de caixa'!K$2)</f>
        <v>0</v>
      </c>
      <c r="L13" s="40">
        <f>SUMIFS(Dados!$D:$D,Dados!$C:$C,'Fluxo de caixa'!$A13,Dados!$A:$A,'Fluxo de caixa'!L$2)</f>
        <v>779</v>
      </c>
      <c r="M13" s="40">
        <f>SUMIFS(Dados!$D:$D,Dados!$C:$C,'Fluxo de caixa'!$A13,Dados!$A:$A,'Fluxo de caixa'!M$2)</f>
        <v>849</v>
      </c>
      <c r="N13" s="40">
        <f>SUMIFS(Dados!$D:$D,Dados!$C:$C,'Fluxo de caixa'!$A13,Dados!$A:$A,'Fluxo de caixa'!N$2)</f>
        <v>0</v>
      </c>
      <c r="O13" s="40">
        <f>SUMIFS(Dados!$D:$D,Dados!$C:$C,'Fluxo de caixa'!$A13,Dados!$A:$A,'Fluxo de caixa'!O$2)</f>
        <v>21</v>
      </c>
      <c r="P13" s="40">
        <f>SUMIFS(Dados!$D:$D,Dados!$C:$C,'Fluxo de caixa'!$A13,Dados!$A:$A,'Fluxo de caixa'!P$2)</f>
        <v>545</v>
      </c>
      <c r="Q13" s="40">
        <f>SUMIFS(Dados!$D:$D,Dados!$C:$C,'Fluxo de caixa'!$A13,Dados!$A:$A,'Fluxo de caixa'!Q$2)</f>
        <v>783</v>
      </c>
      <c r="R13" s="40">
        <f>SUMIFS(Dados!$D:$D,Dados!$C:$C,'Fluxo de caixa'!$A13,Dados!$A:$A,'Fluxo de caixa'!R$2)</f>
        <v>753</v>
      </c>
      <c r="S13" s="40">
        <f>SUMIFS(Dados!$D:$D,Dados!$C:$C,'Fluxo de caixa'!$A13,Dados!$A:$A,'Fluxo de caixa'!S$2)</f>
        <v>359</v>
      </c>
      <c r="T13" s="40">
        <f>SUMIFS(Dados!$D:$D,Dados!$C:$C,'Fluxo de caixa'!$A13,Dados!$A:$A,'Fluxo de caixa'!T$2)</f>
        <v>134</v>
      </c>
      <c r="U13" s="40">
        <f>SUMIFS(Dados!$D:$D,Dados!$C:$C,'Fluxo de caixa'!$A13,Dados!$A:$A,'Fluxo de caixa'!U$2)</f>
        <v>0</v>
      </c>
      <c r="V13" s="40">
        <f>SUMIFS(Dados!$D:$D,Dados!$C:$C,'Fluxo de caixa'!$A13,Dados!$A:$A,'Fluxo de caixa'!V$2)</f>
        <v>781</v>
      </c>
    </row>
    <row r="14" spans="1:22" x14ac:dyDescent="0.25">
      <c r="A14" s="6" t="s">
        <v>11</v>
      </c>
      <c r="B14" s="5">
        <f>SUMIFS(Dados!$D:$D,Dados!$C:$C,'Fluxo de caixa'!$A14,Dados!$A:$A,"&lt;"&amp;'Fluxo de caixa'!B$2)</f>
        <v>0</v>
      </c>
      <c r="C14" s="39">
        <f>SUMIFS(Dados!$D:$D,Dados!$C:$C,'Fluxo de caixa'!$A14,Dados!$A:$A,'Fluxo de caixa'!C$2)</f>
        <v>0</v>
      </c>
      <c r="D14" s="40">
        <f>SUMIFS(Dados!$D:$D,Dados!$C:$C,'Fluxo de caixa'!$A14,Dados!$A:$A,'Fluxo de caixa'!D$2)</f>
        <v>0</v>
      </c>
      <c r="E14" s="40">
        <f>SUMIFS(Dados!$D:$D,Dados!$C:$C,'Fluxo de caixa'!$A14,Dados!$A:$A,'Fluxo de caixa'!E$2)</f>
        <v>182</v>
      </c>
      <c r="F14" s="40">
        <f>SUMIFS(Dados!$D:$D,Dados!$C:$C,'Fluxo de caixa'!$A14,Dados!$A:$A,'Fluxo de caixa'!F$2)</f>
        <v>890</v>
      </c>
      <c r="G14" s="40">
        <f>SUMIFS(Dados!$D:$D,Dados!$C:$C,'Fluxo de caixa'!$A14,Dados!$A:$A,'Fluxo de caixa'!G$2)</f>
        <v>268</v>
      </c>
      <c r="H14" s="40">
        <f>SUMIFS(Dados!$D:$D,Dados!$C:$C,'Fluxo de caixa'!$A14,Dados!$A:$A,'Fluxo de caixa'!H$2)</f>
        <v>938</v>
      </c>
      <c r="I14" s="40">
        <f>SUMIFS(Dados!$D:$D,Dados!$C:$C,'Fluxo de caixa'!$A14,Dados!$A:$A,'Fluxo de caixa'!I$2)</f>
        <v>67</v>
      </c>
      <c r="J14" s="40">
        <f>SUMIFS(Dados!$D:$D,Dados!$C:$C,'Fluxo de caixa'!$A14,Dados!$A:$A,'Fluxo de caixa'!J$2)</f>
        <v>638</v>
      </c>
      <c r="K14" s="40">
        <f>SUMIFS(Dados!$D:$D,Dados!$C:$C,'Fluxo de caixa'!$A14,Dados!$A:$A,'Fluxo de caixa'!K$2)</f>
        <v>0</v>
      </c>
      <c r="L14" s="40">
        <f>SUMIFS(Dados!$D:$D,Dados!$C:$C,'Fluxo de caixa'!$A14,Dados!$A:$A,'Fluxo de caixa'!L$2)</f>
        <v>723</v>
      </c>
      <c r="M14" s="40">
        <f>SUMIFS(Dados!$D:$D,Dados!$C:$C,'Fluxo de caixa'!$A14,Dados!$A:$A,'Fluxo de caixa'!M$2)</f>
        <v>0</v>
      </c>
      <c r="N14" s="40">
        <f>SUMIFS(Dados!$D:$D,Dados!$C:$C,'Fluxo de caixa'!$A14,Dados!$A:$A,'Fluxo de caixa'!N$2)</f>
        <v>923</v>
      </c>
      <c r="O14" s="40">
        <f>SUMIFS(Dados!$D:$D,Dados!$C:$C,'Fluxo de caixa'!$A14,Dados!$A:$A,'Fluxo de caixa'!O$2)</f>
        <v>0</v>
      </c>
      <c r="P14" s="40">
        <f>SUMIFS(Dados!$D:$D,Dados!$C:$C,'Fluxo de caixa'!$A14,Dados!$A:$A,'Fluxo de caixa'!P$2)</f>
        <v>445</v>
      </c>
      <c r="Q14" s="40">
        <f>SUMIFS(Dados!$D:$D,Dados!$C:$C,'Fluxo de caixa'!$A14,Dados!$A:$A,'Fluxo de caixa'!Q$2)</f>
        <v>1748</v>
      </c>
      <c r="R14" s="40">
        <f>SUMIFS(Dados!$D:$D,Dados!$C:$C,'Fluxo de caixa'!$A14,Dados!$A:$A,'Fluxo de caixa'!R$2)</f>
        <v>112</v>
      </c>
      <c r="S14" s="40">
        <f>SUMIFS(Dados!$D:$D,Dados!$C:$C,'Fluxo de caixa'!$A14,Dados!$A:$A,'Fluxo de caixa'!S$2)</f>
        <v>0</v>
      </c>
      <c r="T14" s="40">
        <f>SUMIFS(Dados!$D:$D,Dados!$C:$C,'Fluxo de caixa'!$A14,Dados!$A:$A,'Fluxo de caixa'!T$2)</f>
        <v>15</v>
      </c>
      <c r="U14" s="40">
        <f>SUMIFS(Dados!$D:$D,Dados!$C:$C,'Fluxo de caixa'!$A14,Dados!$A:$A,'Fluxo de caixa'!U$2)</f>
        <v>144</v>
      </c>
      <c r="V14" s="40">
        <f>SUMIFS(Dados!$D:$D,Dados!$C:$C,'Fluxo de caixa'!$A14,Dados!$A:$A,'Fluxo de caixa'!V$2)</f>
        <v>112</v>
      </c>
    </row>
    <row r="15" spans="1:22" x14ac:dyDescent="0.25">
      <c r="A15" s="6" t="s">
        <v>12</v>
      </c>
      <c r="B15" s="5">
        <f>SUMIFS(Dados!$D:$D,Dados!$C:$C,'Fluxo de caixa'!$A15,Dados!$A:$A,"&lt;"&amp;'Fluxo de caixa'!B$2)</f>
        <v>0</v>
      </c>
      <c r="C15" s="41">
        <f>SUMIFS(Dados!$D:$D,Dados!$C:$C,'Fluxo de caixa'!$A15,Dados!$A:$A,'Fluxo de caixa'!C$2)</f>
        <v>0</v>
      </c>
      <c r="D15" s="42">
        <f>SUMIFS(Dados!$D:$D,Dados!$C:$C,'Fluxo de caixa'!$A15,Dados!$A:$A,'Fluxo de caixa'!D$2)</f>
        <v>0</v>
      </c>
      <c r="E15" s="42">
        <f>SUMIFS(Dados!$D:$D,Dados!$C:$C,'Fluxo de caixa'!$A15,Dados!$A:$A,'Fluxo de caixa'!E$2)</f>
        <v>644</v>
      </c>
      <c r="F15" s="42">
        <f>SUMIFS(Dados!$D:$D,Dados!$C:$C,'Fluxo de caixa'!$A15,Dados!$A:$A,'Fluxo de caixa'!F$2)</f>
        <v>547</v>
      </c>
      <c r="G15" s="42">
        <f>SUMIFS(Dados!$D:$D,Dados!$C:$C,'Fluxo de caixa'!$A15,Dados!$A:$A,'Fluxo de caixa'!G$2)</f>
        <v>810</v>
      </c>
      <c r="H15" s="42">
        <f>SUMIFS(Dados!$D:$D,Dados!$C:$C,'Fluxo de caixa'!$A15,Dados!$A:$A,'Fluxo de caixa'!H$2)</f>
        <v>985</v>
      </c>
      <c r="I15" s="42">
        <f>SUMIFS(Dados!$D:$D,Dados!$C:$C,'Fluxo de caixa'!$A15,Dados!$A:$A,'Fluxo de caixa'!I$2)</f>
        <v>772</v>
      </c>
      <c r="J15" s="42">
        <f>SUMIFS(Dados!$D:$D,Dados!$C:$C,'Fluxo de caixa'!$A15,Dados!$A:$A,'Fluxo de caixa'!J$2)</f>
        <v>0</v>
      </c>
      <c r="K15" s="42">
        <f>SUMIFS(Dados!$D:$D,Dados!$C:$C,'Fluxo de caixa'!$A15,Dados!$A:$A,'Fluxo de caixa'!K$2)</f>
        <v>868</v>
      </c>
      <c r="L15" s="42">
        <f>SUMIFS(Dados!$D:$D,Dados!$C:$C,'Fluxo de caixa'!$A15,Dados!$A:$A,'Fluxo de caixa'!L$2)</f>
        <v>84</v>
      </c>
      <c r="M15" s="42">
        <f>SUMIFS(Dados!$D:$D,Dados!$C:$C,'Fluxo de caixa'!$A15,Dados!$A:$A,'Fluxo de caixa'!M$2)</f>
        <v>0</v>
      </c>
      <c r="N15" s="42">
        <f>SUMIFS(Dados!$D:$D,Dados!$C:$C,'Fluxo de caixa'!$A15,Dados!$A:$A,'Fluxo de caixa'!N$2)</f>
        <v>860</v>
      </c>
      <c r="O15" s="42">
        <f>SUMIFS(Dados!$D:$D,Dados!$C:$C,'Fluxo de caixa'!$A15,Dados!$A:$A,'Fluxo de caixa'!O$2)</f>
        <v>0</v>
      </c>
      <c r="P15" s="42">
        <f>SUMIFS(Dados!$D:$D,Dados!$C:$C,'Fluxo de caixa'!$A15,Dados!$A:$A,'Fluxo de caixa'!P$2)</f>
        <v>683</v>
      </c>
      <c r="Q15" s="42">
        <f>SUMIFS(Dados!$D:$D,Dados!$C:$C,'Fluxo de caixa'!$A15,Dados!$A:$A,'Fluxo de caixa'!Q$2)</f>
        <v>472</v>
      </c>
      <c r="R15" s="42">
        <f>SUMIFS(Dados!$D:$D,Dados!$C:$C,'Fluxo de caixa'!$A15,Dados!$A:$A,'Fluxo de caixa'!R$2)</f>
        <v>175</v>
      </c>
      <c r="S15" s="42">
        <f>SUMIFS(Dados!$D:$D,Dados!$C:$C,'Fluxo de caixa'!$A15,Dados!$A:$A,'Fluxo de caixa'!S$2)</f>
        <v>0</v>
      </c>
      <c r="T15" s="42">
        <f>SUMIFS(Dados!$D:$D,Dados!$C:$C,'Fluxo de caixa'!$A15,Dados!$A:$A,'Fluxo de caixa'!T$2)</f>
        <v>878</v>
      </c>
      <c r="U15" s="42">
        <f>SUMIFS(Dados!$D:$D,Dados!$C:$C,'Fluxo de caixa'!$A15,Dados!$A:$A,'Fluxo de caixa'!U$2)</f>
        <v>845</v>
      </c>
      <c r="V15" s="42">
        <f>SUMIFS(Dados!$D:$D,Dados!$C:$C,'Fluxo de caixa'!$A15,Dados!$A:$A,'Fluxo de caixa'!V$2)</f>
        <v>33</v>
      </c>
    </row>
    <row r="16" spans="1:22" x14ac:dyDescent="0.25">
      <c r="A16" s="2"/>
      <c r="B16" s="7">
        <f>SUM(B11:B15)</f>
        <v>0</v>
      </c>
      <c r="C16" s="23">
        <f>SUM(C11:C15)</f>
        <v>1507</v>
      </c>
      <c r="D16" s="24">
        <f>SUM(D11:D15)</f>
        <v>697</v>
      </c>
      <c r="E16" s="24">
        <f t="shared" ref="E16:R16" si="6">SUM(E11:E15)</f>
        <v>1337</v>
      </c>
      <c r="F16" s="24">
        <f t="shared" si="6"/>
        <v>3331</v>
      </c>
      <c r="G16" s="24">
        <f t="shared" si="6"/>
        <v>1934</v>
      </c>
      <c r="H16" s="24">
        <f t="shared" si="6"/>
        <v>3665</v>
      </c>
      <c r="I16" s="24">
        <f t="shared" si="6"/>
        <v>1948</v>
      </c>
      <c r="J16" s="24">
        <f t="shared" si="6"/>
        <v>1528</v>
      </c>
      <c r="K16" s="24">
        <f t="shared" si="6"/>
        <v>868</v>
      </c>
      <c r="L16" s="24">
        <f t="shared" si="6"/>
        <v>3328</v>
      </c>
      <c r="M16" s="24">
        <f t="shared" si="6"/>
        <v>1696</v>
      </c>
      <c r="N16" s="24">
        <f t="shared" si="6"/>
        <v>1783</v>
      </c>
      <c r="O16" s="24">
        <f t="shared" si="6"/>
        <v>992</v>
      </c>
      <c r="P16" s="24">
        <f t="shared" si="6"/>
        <v>3075</v>
      </c>
      <c r="Q16" s="24">
        <f t="shared" si="6"/>
        <v>3407</v>
      </c>
      <c r="R16" s="24">
        <f t="shared" si="6"/>
        <v>2295</v>
      </c>
      <c r="S16" s="24">
        <f t="shared" ref="S16" si="7">SUM(S11:S15)</f>
        <v>1157</v>
      </c>
      <c r="T16" s="24">
        <f t="shared" ref="T16" si="8">SUM(T11:T15)</f>
        <v>2408</v>
      </c>
      <c r="U16" s="24">
        <f t="shared" ref="U16" si="9">SUM(U11:U15)</f>
        <v>989</v>
      </c>
      <c r="V16" s="44">
        <f t="shared" ref="V16" si="10">SUM(V11:V15)</f>
        <v>1619</v>
      </c>
    </row>
    <row r="17" spans="1:22" ht="15.75" thickBot="1" x14ac:dyDescent="0.3">
      <c r="A17" s="2"/>
      <c r="B17" s="3"/>
      <c r="C17" s="14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</row>
    <row r="18" spans="1:22" ht="16.5" thickTop="1" thickBot="1" x14ac:dyDescent="0.3">
      <c r="A18" s="22" t="s">
        <v>13</v>
      </c>
      <c r="B18" s="16"/>
      <c r="C18" s="20">
        <f>C9-C16</f>
        <v>817</v>
      </c>
      <c r="D18" s="20">
        <f>D9-D16</f>
        <v>1068</v>
      </c>
      <c r="E18" s="20">
        <f t="shared" ref="E18:R18" si="11">E9-E16</f>
        <v>757</v>
      </c>
      <c r="F18" s="20">
        <f t="shared" si="11"/>
        <v>-1082</v>
      </c>
      <c r="G18" s="20">
        <f t="shared" si="11"/>
        <v>67</v>
      </c>
      <c r="H18" s="20">
        <f t="shared" si="11"/>
        <v>-2106</v>
      </c>
      <c r="I18" s="20">
        <f t="shared" si="11"/>
        <v>2362</v>
      </c>
      <c r="J18" s="20">
        <f t="shared" si="11"/>
        <v>-1288</v>
      </c>
      <c r="K18" s="20">
        <f t="shared" si="11"/>
        <v>907</v>
      </c>
      <c r="L18" s="20">
        <f t="shared" si="11"/>
        <v>-2651</v>
      </c>
      <c r="M18" s="20">
        <f t="shared" si="11"/>
        <v>998</v>
      </c>
      <c r="N18" s="20">
        <f t="shared" si="11"/>
        <v>-1783</v>
      </c>
      <c r="O18" s="20">
        <f t="shared" si="11"/>
        <v>3456</v>
      </c>
      <c r="P18" s="20">
        <f t="shared" si="11"/>
        <v>1175</v>
      </c>
      <c r="Q18" s="20">
        <f t="shared" si="11"/>
        <v>744</v>
      </c>
      <c r="R18" s="20">
        <f t="shared" si="11"/>
        <v>-1317</v>
      </c>
      <c r="S18" s="20">
        <f t="shared" ref="S18:V18" si="12">S9-S16</f>
        <v>3009</v>
      </c>
      <c r="T18" s="20">
        <f t="shared" si="12"/>
        <v>-23</v>
      </c>
      <c r="U18" s="20">
        <f t="shared" si="12"/>
        <v>191</v>
      </c>
      <c r="V18" s="21">
        <f t="shared" si="12"/>
        <v>-712</v>
      </c>
    </row>
    <row r="19" spans="1:22" ht="16.5" thickTop="1" thickBot="1" x14ac:dyDescent="0.3"/>
    <row r="20" spans="1:22" ht="16.5" thickTop="1" thickBot="1" x14ac:dyDescent="0.3">
      <c r="A20" s="22" t="s">
        <v>14</v>
      </c>
      <c r="B20" s="16"/>
      <c r="C20" s="20">
        <f>B22</f>
        <v>0</v>
      </c>
      <c r="D20" s="20">
        <f t="shared" ref="D20:V20" si="13">C22</f>
        <v>817</v>
      </c>
      <c r="E20" s="20">
        <f t="shared" si="13"/>
        <v>1885</v>
      </c>
      <c r="F20" s="20">
        <f t="shared" si="13"/>
        <v>2642</v>
      </c>
      <c r="G20" s="20">
        <f t="shared" si="13"/>
        <v>1560</v>
      </c>
      <c r="H20" s="20">
        <f t="shared" si="13"/>
        <v>1627</v>
      </c>
      <c r="I20" s="20">
        <f t="shared" si="13"/>
        <v>-479</v>
      </c>
      <c r="J20" s="20">
        <f t="shared" si="13"/>
        <v>1883</v>
      </c>
      <c r="K20" s="20">
        <f t="shared" si="13"/>
        <v>595</v>
      </c>
      <c r="L20" s="20">
        <f t="shared" si="13"/>
        <v>1502</v>
      </c>
      <c r="M20" s="20">
        <f t="shared" si="13"/>
        <v>-1149</v>
      </c>
      <c r="N20" s="20">
        <f t="shared" si="13"/>
        <v>-151</v>
      </c>
      <c r="O20" s="20">
        <f t="shared" si="13"/>
        <v>-1934</v>
      </c>
      <c r="P20" s="20">
        <f t="shared" si="13"/>
        <v>1522</v>
      </c>
      <c r="Q20" s="20">
        <f t="shared" si="13"/>
        <v>2697</v>
      </c>
      <c r="R20" s="20">
        <f t="shared" si="13"/>
        <v>3441</v>
      </c>
      <c r="S20" s="20">
        <f t="shared" si="13"/>
        <v>2124</v>
      </c>
      <c r="T20" s="20">
        <f t="shared" si="13"/>
        <v>5133</v>
      </c>
      <c r="U20" s="20">
        <f t="shared" si="13"/>
        <v>5110</v>
      </c>
      <c r="V20" s="21">
        <f t="shared" si="13"/>
        <v>5301</v>
      </c>
    </row>
    <row r="21" spans="1:22" ht="16.5" thickTop="1" thickBot="1" x14ac:dyDescent="0.3"/>
    <row r="22" spans="1:22" ht="16.5" thickTop="1" thickBot="1" x14ac:dyDescent="0.3">
      <c r="A22" s="22" t="s">
        <v>15</v>
      </c>
      <c r="B22" s="16">
        <f>B9-B16</f>
        <v>0</v>
      </c>
      <c r="C22" s="20">
        <f>C20+C18</f>
        <v>817</v>
      </c>
      <c r="D22" s="20">
        <f>D20+D18</f>
        <v>1885</v>
      </c>
      <c r="E22" s="20">
        <f t="shared" ref="E22:R22" si="14">E20+E18</f>
        <v>2642</v>
      </c>
      <c r="F22" s="20">
        <f t="shared" si="14"/>
        <v>1560</v>
      </c>
      <c r="G22" s="20">
        <f t="shared" si="14"/>
        <v>1627</v>
      </c>
      <c r="H22" s="20">
        <f t="shared" si="14"/>
        <v>-479</v>
      </c>
      <c r="I22" s="20">
        <f t="shared" si="14"/>
        <v>1883</v>
      </c>
      <c r="J22" s="20">
        <f t="shared" si="14"/>
        <v>595</v>
      </c>
      <c r="K22" s="20">
        <f t="shared" si="14"/>
        <v>1502</v>
      </c>
      <c r="L22" s="20">
        <f t="shared" si="14"/>
        <v>-1149</v>
      </c>
      <c r="M22" s="20">
        <f t="shared" si="14"/>
        <v>-151</v>
      </c>
      <c r="N22" s="20">
        <f t="shared" si="14"/>
        <v>-1934</v>
      </c>
      <c r="O22" s="20">
        <f t="shared" si="14"/>
        <v>1522</v>
      </c>
      <c r="P22" s="20">
        <f t="shared" si="14"/>
        <v>2697</v>
      </c>
      <c r="Q22" s="20">
        <f t="shared" si="14"/>
        <v>3441</v>
      </c>
      <c r="R22" s="20">
        <f t="shared" si="14"/>
        <v>2124</v>
      </c>
      <c r="S22" s="20">
        <f t="shared" ref="S22:V22" si="15">S20+S18</f>
        <v>5133</v>
      </c>
      <c r="T22" s="20">
        <f t="shared" si="15"/>
        <v>5110</v>
      </c>
      <c r="U22" s="20">
        <f t="shared" si="15"/>
        <v>5301</v>
      </c>
      <c r="V22" s="21">
        <f t="shared" si="15"/>
        <v>4589</v>
      </c>
    </row>
    <row r="23" spans="1:22" ht="15.75" thickTop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22</xdr:col>
                    <xdr:colOff>219075</xdr:colOff>
                    <xdr:row>2</xdr:row>
                    <xdr:rowOff>123825</xdr:rowOff>
                  </from>
                  <to>
                    <xdr:col>22</xdr:col>
                    <xdr:colOff>447675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0"/>
  <sheetViews>
    <sheetView workbookViewId="0">
      <pane ySplit="1" topLeftCell="A487" activePane="bottomLeft" state="frozen"/>
      <selection pane="bottomLeft" activeCell="C501" sqref="C501"/>
    </sheetView>
  </sheetViews>
  <sheetFormatPr defaultRowHeight="15" x14ac:dyDescent="0.25"/>
  <cols>
    <col min="2" max="2" width="22.28515625" bestFit="1" customWidth="1"/>
    <col min="3" max="3" width="33.140625" customWidth="1"/>
    <col min="4" max="4" width="11.5703125" style="8" customWidth="1"/>
  </cols>
  <sheetData>
    <row r="1" spans="1:4" x14ac:dyDescent="0.25">
      <c r="A1" s="9" t="s">
        <v>20</v>
      </c>
      <c r="B1" s="10" t="s">
        <v>16</v>
      </c>
      <c r="C1" s="10" t="s">
        <v>17</v>
      </c>
      <c r="D1" s="11" t="s">
        <v>18</v>
      </c>
    </row>
    <row r="2" spans="1:4" x14ac:dyDescent="0.25">
      <c r="A2" s="1">
        <v>40909</v>
      </c>
      <c r="B2" t="s">
        <v>19</v>
      </c>
      <c r="C2" t="s">
        <v>8</v>
      </c>
      <c r="D2" s="8">
        <v>292</v>
      </c>
    </row>
    <row r="3" spans="1:4" x14ac:dyDescent="0.25">
      <c r="A3" s="1">
        <v>40909</v>
      </c>
      <c r="C3" t="s">
        <v>5</v>
      </c>
      <c r="D3" s="8">
        <v>472</v>
      </c>
    </row>
    <row r="4" spans="1:4" x14ac:dyDescent="0.25">
      <c r="A4" s="1">
        <v>40909</v>
      </c>
      <c r="C4" t="s">
        <v>8</v>
      </c>
      <c r="D4" s="8">
        <v>346</v>
      </c>
    </row>
    <row r="5" spans="1:4" x14ac:dyDescent="0.25">
      <c r="A5" s="1">
        <v>40909</v>
      </c>
      <c r="C5" t="s">
        <v>9</v>
      </c>
      <c r="D5" s="8">
        <v>754</v>
      </c>
    </row>
    <row r="6" spans="1:4" x14ac:dyDescent="0.25">
      <c r="A6" s="1">
        <v>40909</v>
      </c>
      <c r="C6" t="s">
        <v>10</v>
      </c>
      <c r="D6" s="8">
        <v>115</v>
      </c>
    </row>
    <row r="7" spans="1:4" x14ac:dyDescent="0.25">
      <c r="A7" s="1">
        <v>40909</v>
      </c>
      <c r="C7" t="s">
        <v>3</v>
      </c>
      <c r="D7" s="8">
        <v>732</v>
      </c>
    </row>
    <row r="8" spans="1:4" x14ac:dyDescent="0.25">
      <c r="A8" s="1">
        <v>40909</v>
      </c>
      <c r="C8" t="s">
        <v>5</v>
      </c>
      <c r="D8" s="8">
        <v>169</v>
      </c>
    </row>
    <row r="9" spans="1:4" x14ac:dyDescent="0.25">
      <c r="A9" s="1">
        <v>40909</v>
      </c>
      <c r="C9" t="s">
        <v>2</v>
      </c>
      <c r="D9" s="8">
        <v>951</v>
      </c>
    </row>
    <row r="10" spans="1:4" x14ac:dyDescent="0.25">
      <c r="A10" s="1">
        <v>40910</v>
      </c>
      <c r="C10" t="s">
        <v>3</v>
      </c>
      <c r="D10" s="8">
        <v>640</v>
      </c>
    </row>
    <row r="11" spans="1:4" x14ac:dyDescent="0.25">
      <c r="A11" s="1">
        <v>40910</v>
      </c>
      <c r="C11" t="s">
        <v>4</v>
      </c>
      <c r="D11" s="8">
        <v>168</v>
      </c>
    </row>
    <row r="12" spans="1:4" x14ac:dyDescent="0.25">
      <c r="A12" s="1">
        <v>40910</v>
      </c>
      <c r="C12" t="s">
        <v>5</v>
      </c>
      <c r="D12" s="8">
        <v>33</v>
      </c>
    </row>
    <row r="13" spans="1:4" x14ac:dyDescent="0.25">
      <c r="A13" s="1">
        <v>40910</v>
      </c>
      <c r="C13" t="s">
        <v>6</v>
      </c>
      <c r="D13" s="8">
        <v>924</v>
      </c>
    </row>
    <row r="14" spans="1:4" x14ac:dyDescent="0.25">
      <c r="A14" s="1">
        <v>40910</v>
      </c>
      <c r="C14" t="s">
        <v>8</v>
      </c>
      <c r="D14" s="8">
        <v>358</v>
      </c>
    </row>
    <row r="15" spans="1:4" x14ac:dyDescent="0.25">
      <c r="A15" s="1">
        <v>40910</v>
      </c>
      <c r="C15" t="s">
        <v>9</v>
      </c>
      <c r="D15" s="8">
        <v>339</v>
      </c>
    </row>
    <row r="16" spans="1:4" x14ac:dyDescent="0.25">
      <c r="A16" s="1">
        <v>40911</v>
      </c>
      <c r="C16" t="s">
        <v>10</v>
      </c>
      <c r="D16" s="8">
        <v>511</v>
      </c>
    </row>
    <row r="17" spans="1:4" x14ac:dyDescent="0.25">
      <c r="A17" s="1">
        <v>40911</v>
      </c>
      <c r="C17" t="s">
        <v>11</v>
      </c>
      <c r="D17" s="8">
        <v>182</v>
      </c>
    </row>
    <row r="18" spans="1:4" x14ac:dyDescent="0.25">
      <c r="A18" s="1">
        <v>40911</v>
      </c>
      <c r="C18" t="s">
        <v>12</v>
      </c>
      <c r="D18" s="8">
        <v>644</v>
      </c>
    </row>
    <row r="19" spans="1:4" x14ac:dyDescent="0.25">
      <c r="A19" s="1">
        <v>40911</v>
      </c>
      <c r="C19" t="s">
        <v>2</v>
      </c>
      <c r="D19" s="8">
        <v>218</v>
      </c>
    </row>
    <row r="20" spans="1:4" x14ac:dyDescent="0.25">
      <c r="A20" s="1">
        <v>40911</v>
      </c>
      <c r="C20" t="s">
        <v>3</v>
      </c>
      <c r="D20" s="8">
        <v>734</v>
      </c>
    </row>
    <row r="21" spans="1:4" x14ac:dyDescent="0.25">
      <c r="A21" s="1">
        <v>40911</v>
      </c>
      <c r="C21" t="s">
        <v>4</v>
      </c>
      <c r="D21" s="8">
        <v>457</v>
      </c>
    </row>
    <row r="22" spans="1:4" x14ac:dyDescent="0.25">
      <c r="A22" s="1">
        <v>40911</v>
      </c>
      <c r="C22" t="s">
        <v>5</v>
      </c>
      <c r="D22" s="8">
        <v>685</v>
      </c>
    </row>
    <row r="23" spans="1:4" x14ac:dyDescent="0.25">
      <c r="A23" s="1">
        <v>40912</v>
      </c>
      <c r="C23" t="s">
        <v>6</v>
      </c>
      <c r="D23" s="8">
        <v>871</v>
      </c>
    </row>
    <row r="24" spans="1:4" x14ac:dyDescent="0.25">
      <c r="A24" s="1">
        <v>40912</v>
      </c>
      <c r="C24" t="s">
        <v>8</v>
      </c>
      <c r="D24" s="8">
        <v>733</v>
      </c>
    </row>
    <row r="25" spans="1:4" x14ac:dyDescent="0.25">
      <c r="A25" s="1">
        <v>40912</v>
      </c>
      <c r="C25" t="s">
        <v>9</v>
      </c>
      <c r="D25" s="8">
        <v>210</v>
      </c>
    </row>
    <row r="26" spans="1:4" x14ac:dyDescent="0.25">
      <c r="A26" s="1">
        <v>40912</v>
      </c>
      <c r="C26" t="s">
        <v>10</v>
      </c>
      <c r="D26" s="8">
        <v>951</v>
      </c>
    </row>
    <row r="27" spans="1:4" x14ac:dyDescent="0.25">
      <c r="A27" s="1">
        <v>40912</v>
      </c>
      <c r="C27" t="s">
        <v>11</v>
      </c>
      <c r="D27" s="8">
        <v>890</v>
      </c>
    </row>
    <row r="28" spans="1:4" x14ac:dyDescent="0.25">
      <c r="A28" s="1">
        <v>40912</v>
      </c>
      <c r="C28" t="s">
        <v>12</v>
      </c>
      <c r="D28" s="8">
        <v>547</v>
      </c>
    </row>
    <row r="29" spans="1:4" x14ac:dyDescent="0.25">
      <c r="A29" s="1">
        <v>40912</v>
      </c>
      <c r="C29" t="s">
        <v>2</v>
      </c>
      <c r="D29" s="8">
        <v>522</v>
      </c>
    </row>
    <row r="30" spans="1:4" x14ac:dyDescent="0.25">
      <c r="A30" s="1">
        <v>40912</v>
      </c>
      <c r="C30" t="s">
        <v>3</v>
      </c>
      <c r="D30" s="8">
        <v>720</v>
      </c>
    </row>
    <row r="31" spans="1:4" x14ac:dyDescent="0.25">
      <c r="A31" s="1">
        <v>40912</v>
      </c>
      <c r="C31" t="s">
        <v>4</v>
      </c>
      <c r="D31" s="8">
        <v>136</v>
      </c>
    </row>
    <row r="32" spans="1:4" x14ac:dyDescent="0.25">
      <c r="A32" s="1">
        <v>40913</v>
      </c>
      <c r="C32" t="s">
        <v>5</v>
      </c>
      <c r="D32" s="8">
        <v>911</v>
      </c>
    </row>
    <row r="33" spans="1:4" x14ac:dyDescent="0.25">
      <c r="A33" s="1">
        <v>40913</v>
      </c>
      <c r="C33" t="s">
        <v>6</v>
      </c>
      <c r="D33" s="8">
        <v>289</v>
      </c>
    </row>
    <row r="34" spans="1:4" x14ac:dyDescent="0.25">
      <c r="A34" s="1">
        <v>40913</v>
      </c>
      <c r="C34" t="s">
        <v>8</v>
      </c>
      <c r="D34" s="8">
        <v>122</v>
      </c>
    </row>
    <row r="35" spans="1:4" x14ac:dyDescent="0.25">
      <c r="A35" s="1">
        <v>40913</v>
      </c>
      <c r="C35" t="s">
        <v>9</v>
      </c>
      <c r="D35" s="8">
        <v>245</v>
      </c>
    </row>
    <row r="36" spans="1:4" x14ac:dyDescent="0.25">
      <c r="A36" s="1">
        <v>40913</v>
      </c>
      <c r="C36" t="s">
        <v>10</v>
      </c>
      <c r="D36" s="8">
        <v>489</v>
      </c>
    </row>
    <row r="37" spans="1:4" x14ac:dyDescent="0.25">
      <c r="A37" s="1">
        <v>40913</v>
      </c>
      <c r="C37" t="s">
        <v>11</v>
      </c>
      <c r="D37" s="8">
        <v>268</v>
      </c>
    </row>
    <row r="38" spans="1:4" x14ac:dyDescent="0.25">
      <c r="A38" s="1">
        <v>40913</v>
      </c>
      <c r="C38" t="s">
        <v>12</v>
      </c>
      <c r="D38" s="8">
        <v>810</v>
      </c>
    </row>
    <row r="39" spans="1:4" x14ac:dyDescent="0.25">
      <c r="A39" s="1">
        <v>40913</v>
      </c>
      <c r="C39" t="s">
        <v>2</v>
      </c>
      <c r="D39" s="8">
        <v>801</v>
      </c>
    </row>
    <row r="40" spans="1:4" x14ac:dyDescent="0.25">
      <c r="A40" s="1">
        <v>40914</v>
      </c>
      <c r="C40" t="s">
        <v>3</v>
      </c>
      <c r="D40" s="8">
        <v>11</v>
      </c>
    </row>
    <row r="41" spans="1:4" x14ac:dyDescent="0.25">
      <c r="A41" s="1">
        <v>40914</v>
      </c>
      <c r="C41" t="s">
        <v>4</v>
      </c>
      <c r="D41" s="8">
        <v>112</v>
      </c>
    </row>
    <row r="42" spans="1:4" x14ac:dyDescent="0.25">
      <c r="A42" s="1">
        <v>40914</v>
      </c>
      <c r="C42" t="s">
        <v>5</v>
      </c>
      <c r="D42" s="8">
        <v>126</v>
      </c>
    </row>
    <row r="43" spans="1:4" x14ac:dyDescent="0.25">
      <c r="A43" s="1">
        <v>40914</v>
      </c>
      <c r="C43" t="s">
        <v>6</v>
      </c>
      <c r="D43" s="8">
        <v>638</v>
      </c>
    </row>
    <row r="44" spans="1:4" x14ac:dyDescent="0.25">
      <c r="A44" s="1">
        <v>40914</v>
      </c>
      <c r="C44" t="s">
        <v>8</v>
      </c>
      <c r="D44" s="8">
        <v>889</v>
      </c>
    </row>
    <row r="45" spans="1:4" x14ac:dyDescent="0.25">
      <c r="A45" s="1">
        <v>40914</v>
      </c>
      <c r="C45" t="s">
        <v>9</v>
      </c>
      <c r="D45" s="8">
        <v>1</v>
      </c>
    </row>
    <row r="46" spans="1:4" x14ac:dyDescent="0.25">
      <c r="A46" s="1">
        <v>40914</v>
      </c>
      <c r="C46" t="s">
        <v>10</v>
      </c>
      <c r="D46" s="8">
        <v>852</v>
      </c>
    </row>
    <row r="47" spans="1:4" x14ac:dyDescent="0.25">
      <c r="A47" s="1">
        <v>40914</v>
      </c>
      <c r="C47" t="s">
        <v>11</v>
      </c>
      <c r="D47" s="8">
        <v>938</v>
      </c>
    </row>
    <row r="48" spans="1:4" x14ac:dyDescent="0.25">
      <c r="A48" s="1">
        <v>40914</v>
      </c>
      <c r="C48" t="s">
        <v>12</v>
      </c>
      <c r="D48" s="8">
        <v>985</v>
      </c>
    </row>
    <row r="49" spans="1:4" x14ac:dyDescent="0.25">
      <c r="A49" s="1">
        <v>40914</v>
      </c>
      <c r="C49" t="s">
        <v>2</v>
      </c>
      <c r="D49" s="8">
        <v>573</v>
      </c>
    </row>
    <row r="50" spans="1:4" x14ac:dyDescent="0.25">
      <c r="A50" s="1">
        <v>40914</v>
      </c>
      <c r="C50" t="s">
        <v>3</v>
      </c>
      <c r="D50" s="8">
        <v>99</v>
      </c>
    </row>
    <row r="51" spans="1:4" x14ac:dyDescent="0.25">
      <c r="A51" s="1">
        <v>40915</v>
      </c>
      <c r="C51" t="s">
        <v>4</v>
      </c>
      <c r="D51" s="8">
        <v>909</v>
      </c>
    </row>
    <row r="52" spans="1:4" x14ac:dyDescent="0.25">
      <c r="A52" s="1">
        <v>40915</v>
      </c>
      <c r="C52" t="s">
        <v>5</v>
      </c>
      <c r="D52" s="8">
        <v>852</v>
      </c>
    </row>
    <row r="53" spans="1:4" x14ac:dyDescent="0.25">
      <c r="A53" s="1">
        <v>40915</v>
      </c>
      <c r="C53" t="s">
        <v>6</v>
      </c>
      <c r="D53" s="8">
        <v>857</v>
      </c>
    </row>
    <row r="54" spans="1:4" x14ac:dyDescent="0.25">
      <c r="A54" s="1">
        <v>40915</v>
      </c>
      <c r="C54" t="s">
        <v>8</v>
      </c>
      <c r="D54" s="8">
        <v>638</v>
      </c>
    </row>
    <row r="55" spans="1:4" x14ac:dyDescent="0.25">
      <c r="A55" s="1">
        <v>40915</v>
      </c>
      <c r="C55" t="s">
        <v>9</v>
      </c>
      <c r="D55" s="8">
        <v>205</v>
      </c>
    </row>
    <row r="56" spans="1:4" x14ac:dyDescent="0.25">
      <c r="A56" s="1">
        <v>40915</v>
      </c>
      <c r="C56" t="s">
        <v>10</v>
      </c>
      <c r="D56" s="8">
        <v>266</v>
      </c>
    </row>
    <row r="57" spans="1:4" x14ac:dyDescent="0.25">
      <c r="A57" s="1">
        <v>40915</v>
      </c>
      <c r="C57" t="s">
        <v>11</v>
      </c>
      <c r="D57" s="8">
        <v>67</v>
      </c>
    </row>
    <row r="58" spans="1:4" x14ac:dyDescent="0.25">
      <c r="A58" s="1">
        <v>40915</v>
      </c>
      <c r="C58" t="s">
        <v>12</v>
      </c>
      <c r="D58" s="8">
        <v>772</v>
      </c>
    </row>
    <row r="59" spans="1:4" x14ac:dyDescent="0.25">
      <c r="A59" s="1">
        <v>40915</v>
      </c>
      <c r="C59" t="s">
        <v>2</v>
      </c>
      <c r="D59" s="8">
        <v>223</v>
      </c>
    </row>
    <row r="60" spans="1:4" x14ac:dyDescent="0.25">
      <c r="A60" s="1">
        <v>40915</v>
      </c>
      <c r="C60" t="s">
        <v>3</v>
      </c>
      <c r="D60" s="8">
        <v>329</v>
      </c>
    </row>
    <row r="61" spans="1:4" x14ac:dyDescent="0.25">
      <c r="A61" s="1">
        <v>40915</v>
      </c>
      <c r="C61" t="s">
        <v>4</v>
      </c>
      <c r="D61" s="8">
        <v>204</v>
      </c>
    </row>
    <row r="62" spans="1:4" x14ac:dyDescent="0.25">
      <c r="A62" s="1">
        <v>40915</v>
      </c>
      <c r="C62" t="s">
        <v>5</v>
      </c>
      <c r="D62" s="8">
        <v>936</v>
      </c>
    </row>
    <row r="63" spans="1:4" x14ac:dyDescent="0.25">
      <c r="A63" s="1">
        <v>40916</v>
      </c>
      <c r="C63" t="s">
        <v>6</v>
      </c>
      <c r="D63" s="8">
        <v>240</v>
      </c>
    </row>
    <row r="64" spans="1:4" x14ac:dyDescent="0.25">
      <c r="A64" s="1">
        <v>40916</v>
      </c>
      <c r="C64" t="s">
        <v>8</v>
      </c>
      <c r="D64" s="8">
        <v>374</v>
      </c>
    </row>
    <row r="65" spans="1:4" x14ac:dyDescent="0.25">
      <c r="A65" s="1">
        <v>40916</v>
      </c>
      <c r="C65" t="s">
        <v>9</v>
      </c>
      <c r="D65" s="8">
        <v>425</v>
      </c>
    </row>
    <row r="66" spans="1:4" x14ac:dyDescent="0.25">
      <c r="A66" s="1">
        <v>40916</v>
      </c>
      <c r="C66" t="s">
        <v>10</v>
      </c>
      <c r="D66" s="8">
        <v>91</v>
      </c>
    </row>
    <row r="67" spans="1:4" x14ac:dyDescent="0.25">
      <c r="A67" s="1">
        <v>40916</v>
      </c>
      <c r="C67" t="s">
        <v>11</v>
      </c>
      <c r="D67" s="8">
        <v>638</v>
      </c>
    </row>
    <row r="68" spans="1:4" x14ac:dyDescent="0.25">
      <c r="A68" s="1">
        <v>40917</v>
      </c>
      <c r="C68" t="s">
        <v>12</v>
      </c>
      <c r="D68" s="8">
        <v>868</v>
      </c>
    </row>
    <row r="69" spans="1:4" x14ac:dyDescent="0.25">
      <c r="A69" s="1">
        <v>40917</v>
      </c>
      <c r="C69" t="s">
        <v>2</v>
      </c>
      <c r="D69" s="8">
        <v>4</v>
      </c>
    </row>
    <row r="70" spans="1:4" x14ac:dyDescent="0.25">
      <c r="A70" s="1">
        <v>40917</v>
      </c>
      <c r="C70" t="s">
        <v>3</v>
      </c>
      <c r="D70" s="8">
        <v>96</v>
      </c>
    </row>
    <row r="71" spans="1:4" x14ac:dyDescent="0.25">
      <c r="A71" s="1">
        <v>40917</v>
      </c>
      <c r="C71" t="s">
        <v>4</v>
      </c>
      <c r="D71" s="8">
        <v>706</v>
      </c>
    </row>
    <row r="72" spans="1:4" x14ac:dyDescent="0.25">
      <c r="A72" s="1">
        <v>40917</v>
      </c>
      <c r="C72" t="s">
        <v>5</v>
      </c>
      <c r="D72" s="8">
        <v>969</v>
      </c>
    </row>
    <row r="73" spans="1:4" x14ac:dyDescent="0.25">
      <c r="A73" s="1">
        <v>40918</v>
      </c>
      <c r="C73" t="s">
        <v>6</v>
      </c>
      <c r="D73" s="8">
        <v>677</v>
      </c>
    </row>
    <row r="74" spans="1:4" x14ac:dyDescent="0.25">
      <c r="A74" s="1">
        <v>40918</v>
      </c>
      <c r="C74" t="s">
        <v>8</v>
      </c>
      <c r="D74" s="8">
        <v>824</v>
      </c>
    </row>
    <row r="75" spans="1:4" x14ac:dyDescent="0.25">
      <c r="A75" s="1">
        <v>40918</v>
      </c>
      <c r="C75" t="s">
        <v>9</v>
      </c>
      <c r="D75" s="8">
        <v>918</v>
      </c>
    </row>
    <row r="76" spans="1:4" x14ac:dyDescent="0.25">
      <c r="A76" s="1">
        <v>40918</v>
      </c>
      <c r="C76" t="s">
        <v>10</v>
      </c>
      <c r="D76" s="8">
        <v>779</v>
      </c>
    </row>
    <row r="77" spans="1:4" x14ac:dyDescent="0.25">
      <c r="A77" s="1">
        <v>40918</v>
      </c>
      <c r="C77" t="s">
        <v>11</v>
      </c>
      <c r="D77" s="8">
        <v>723</v>
      </c>
    </row>
    <row r="78" spans="1:4" x14ac:dyDescent="0.25">
      <c r="A78" s="1">
        <v>40918</v>
      </c>
      <c r="C78" t="s">
        <v>12</v>
      </c>
      <c r="D78" s="8">
        <v>84</v>
      </c>
    </row>
    <row r="79" spans="1:4" x14ac:dyDescent="0.25">
      <c r="A79" s="1">
        <v>40919</v>
      </c>
      <c r="C79" t="s">
        <v>2</v>
      </c>
      <c r="D79" s="8">
        <v>777</v>
      </c>
    </row>
    <row r="80" spans="1:4" x14ac:dyDescent="0.25">
      <c r="A80" s="1">
        <v>40919</v>
      </c>
      <c r="C80" t="s">
        <v>3</v>
      </c>
      <c r="D80" s="8">
        <v>323</v>
      </c>
    </row>
    <row r="81" spans="1:4" x14ac:dyDescent="0.25">
      <c r="A81" s="1">
        <v>40919</v>
      </c>
      <c r="C81" t="s">
        <v>4</v>
      </c>
      <c r="D81" s="8">
        <v>754</v>
      </c>
    </row>
    <row r="82" spans="1:4" x14ac:dyDescent="0.25">
      <c r="A82" s="1">
        <v>40919</v>
      </c>
      <c r="C82" t="s">
        <v>5</v>
      </c>
      <c r="D82" s="8">
        <v>25</v>
      </c>
    </row>
    <row r="83" spans="1:4" x14ac:dyDescent="0.25">
      <c r="A83" s="1">
        <v>40919</v>
      </c>
      <c r="C83" t="s">
        <v>6</v>
      </c>
      <c r="D83" s="8">
        <v>815</v>
      </c>
    </row>
    <row r="84" spans="1:4" x14ac:dyDescent="0.25">
      <c r="A84" s="1">
        <v>40919</v>
      </c>
      <c r="C84" t="s">
        <v>8</v>
      </c>
      <c r="D84" s="8">
        <v>82</v>
      </c>
    </row>
    <row r="85" spans="1:4" x14ac:dyDescent="0.25">
      <c r="A85" s="1">
        <v>40919</v>
      </c>
      <c r="C85" t="s">
        <v>9</v>
      </c>
      <c r="D85" s="8">
        <v>765</v>
      </c>
    </row>
    <row r="86" spans="1:4" x14ac:dyDescent="0.25">
      <c r="A86" s="1">
        <v>40919</v>
      </c>
      <c r="C86" t="s">
        <v>10</v>
      </c>
      <c r="D86" s="8">
        <v>849</v>
      </c>
    </row>
    <row r="87" spans="1:4" x14ac:dyDescent="0.25">
      <c r="A87" s="1">
        <v>40920</v>
      </c>
      <c r="C87" t="s">
        <v>11</v>
      </c>
      <c r="D87" s="8">
        <v>923</v>
      </c>
    </row>
    <row r="88" spans="1:4" x14ac:dyDescent="0.25">
      <c r="A88" s="1">
        <v>40920</v>
      </c>
      <c r="C88" t="s">
        <v>12</v>
      </c>
      <c r="D88" s="8">
        <v>860</v>
      </c>
    </row>
    <row r="89" spans="1:4" x14ac:dyDescent="0.25">
      <c r="A89" s="1">
        <v>40921</v>
      </c>
      <c r="C89" t="s">
        <v>8</v>
      </c>
      <c r="D89" s="8">
        <v>17</v>
      </c>
    </row>
    <row r="90" spans="1:4" x14ac:dyDescent="0.25">
      <c r="A90" s="1">
        <v>40921</v>
      </c>
      <c r="C90" t="s">
        <v>5</v>
      </c>
      <c r="D90" s="8">
        <v>281</v>
      </c>
    </row>
    <row r="91" spans="1:4" x14ac:dyDescent="0.25">
      <c r="A91" s="1">
        <v>40921</v>
      </c>
      <c r="C91" t="s">
        <v>8</v>
      </c>
      <c r="D91" s="8">
        <v>444</v>
      </c>
    </row>
    <row r="92" spans="1:4" x14ac:dyDescent="0.25">
      <c r="A92" s="1">
        <v>40921</v>
      </c>
      <c r="C92" t="s">
        <v>9</v>
      </c>
      <c r="D92" s="8">
        <v>510</v>
      </c>
    </row>
    <row r="93" spans="1:4" x14ac:dyDescent="0.25">
      <c r="A93" s="1">
        <v>40921</v>
      </c>
      <c r="C93" t="s">
        <v>10</v>
      </c>
      <c r="D93" s="8">
        <v>21</v>
      </c>
    </row>
    <row r="94" spans="1:4" x14ac:dyDescent="0.25">
      <c r="A94" s="1">
        <v>40921</v>
      </c>
      <c r="C94" t="s">
        <v>3</v>
      </c>
      <c r="D94" s="8">
        <v>775</v>
      </c>
    </row>
    <row r="95" spans="1:4" x14ac:dyDescent="0.25">
      <c r="A95" s="1">
        <v>40921</v>
      </c>
      <c r="C95" t="s">
        <v>5</v>
      </c>
      <c r="D95" s="8">
        <v>885</v>
      </c>
    </row>
    <row r="96" spans="1:4" x14ac:dyDescent="0.25">
      <c r="A96" s="1">
        <v>40921</v>
      </c>
      <c r="C96" t="s">
        <v>2</v>
      </c>
      <c r="D96" s="8">
        <v>666</v>
      </c>
    </row>
    <row r="97" spans="1:4" x14ac:dyDescent="0.25">
      <c r="A97" s="1">
        <v>40921</v>
      </c>
      <c r="C97" t="s">
        <v>3</v>
      </c>
      <c r="D97" s="8">
        <v>927</v>
      </c>
    </row>
    <row r="98" spans="1:4" x14ac:dyDescent="0.25">
      <c r="A98" s="1">
        <v>40921</v>
      </c>
      <c r="C98" t="s">
        <v>4</v>
      </c>
      <c r="D98" s="8">
        <v>914</v>
      </c>
    </row>
    <row r="99" spans="1:4" x14ac:dyDescent="0.25">
      <c r="A99" s="1">
        <v>40922</v>
      </c>
      <c r="C99" t="s">
        <v>5</v>
      </c>
      <c r="D99" s="8">
        <v>924</v>
      </c>
    </row>
    <row r="100" spans="1:4" x14ac:dyDescent="0.25">
      <c r="A100" s="1">
        <v>40922</v>
      </c>
      <c r="C100" t="s">
        <v>6</v>
      </c>
      <c r="D100" s="8">
        <v>810</v>
      </c>
    </row>
    <row r="101" spans="1:4" x14ac:dyDescent="0.25">
      <c r="A101" s="1">
        <v>40922</v>
      </c>
      <c r="C101" t="s">
        <v>8</v>
      </c>
      <c r="D101" s="8">
        <v>203</v>
      </c>
    </row>
    <row r="102" spans="1:4" x14ac:dyDescent="0.25">
      <c r="A102" s="1">
        <v>40922</v>
      </c>
      <c r="C102" t="s">
        <v>9</v>
      </c>
      <c r="D102" s="8">
        <v>982</v>
      </c>
    </row>
    <row r="103" spans="1:4" x14ac:dyDescent="0.25">
      <c r="A103" s="1">
        <v>40922</v>
      </c>
      <c r="C103" t="s">
        <v>10</v>
      </c>
      <c r="D103" s="8">
        <v>545</v>
      </c>
    </row>
    <row r="104" spans="1:4" x14ac:dyDescent="0.25">
      <c r="A104" s="1">
        <v>40922</v>
      </c>
      <c r="C104" t="s">
        <v>11</v>
      </c>
      <c r="D104" s="8">
        <v>445</v>
      </c>
    </row>
    <row r="105" spans="1:4" x14ac:dyDescent="0.25">
      <c r="A105" s="1">
        <v>40922</v>
      </c>
      <c r="C105" t="s">
        <v>12</v>
      </c>
      <c r="D105" s="8">
        <v>683</v>
      </c>
    </row>
    <row r="106" spans="1:4" x14ac:dyDescent="0.25">
      <c r="A106" s="1">
        <v>40922</v>
      </c>
      <c r="C106" t="s">
        <v>2</v>
      </c>
      <c r="D106" s="8">
        <v>233</v>
      </c>
    </row>
    <row r="107" spans="1:4" x14ac:dyDescent="0.25">
      <c r="A107" s="1">
        <v>40922</v>
      </c>
      <c r="C107" t="s">
        <v>3</v>
      </c>
      <c r="D107" s="8">
        <v>849</v>
      </c>
    </row>
    <row r="108" spans="1:4" x14ac:dyDescent="0.25">
      <c r="A108" s="1">
        <v>40922</v>
      </c>
      <c r="C108" t="s">
        <v>4</v>
      </c>
      <c r="D108" s="8">
        <v>958</v>
      </c>
    </row>
    <row r="109" spans="1:4" x14ac:dyDescent="0.25">
      <c r="A109" s="1">
        <v>40922</v>
      </c>
      <c r="C109" t="s">
        <v>5</v>
      </c>
      <c r="D109" s="8">
        <v>361</v>
      </c>
    </row>
    <row r="110" spans="1:4" x14ac:dyDescent="0.25">
      <c r="A110" s="1">
        <v>40922</v>
      </c>
      <c r="C110" t="s">
        <v>6</v>
      </c>
      <c r="D110" s="8">
        <v>115</v>
      </c>
    </row>
    <row r="111" spans="1:4" x14ac:dyDescent="0.25">
      <c r="A111" s="1">
        <v>40922</v>
      </c>
      <c r="C111" t="s">
        <v>8</v>
      </c>
      <c r="D111" s="8">
        <v>51</v>
      </c>
    </row>
    <row r="112" spans="1:4" x14ac:dyDescent="0.25">
      <c r="A112" s="1">
        <v>40922</v>
      </c>
      <c r="C112" t="s">
        <v>9</v>
      </c>
      <c r="D112" s="8">
        <v>166</v>
      </c>
    </row>
    <row r="113" spans="1:4" x14ac:dyDescent="0.25">
      <c r="A113" s="1">
        <v>40923</v>
      </c>
      <c r="C113" t="s">
        <v>10</v>
      </c>
      <c r="D113" s="8">
        <v>699</v>
      </c>
    </row>
    <row r="114" spans="1:4" x14ac:dyDescent="0.25">
      <c r="A114" s="1">
        <v>40923</v>
      </c>
      <c r="C114" t="s">
        <v>11</v>
      </c>
      <c r="D114" s="8">
        <v>845</v>
      </c>
    </row>
    <row r="115" spans="1:4" x14ac:dyDescent="0.25">
      <c r="A115" s="1">
        <v>40923</v>
      </c>
      <c r="C115" t="s">
        <v>12</v>
      </c>
      <c r="D115" s="8">
        <v>104</v>
      </c>
    </row>
    <row r="116" spans="1:4" x14ac:dyDescent="0.25">
      <c r="A116" s="1">
        <v>40923</v>
      </c>
      <c r="C116" t="s">
        <v>2</v>
      </c>
      <c r="D116" s="8">
        <v>850</v>
      </c>
    </row>
    <row r="117" spans="1:4" x14ac:dyDescent="0.25">
      <c r="A117" s="1">
        <v>40923</v>
      </c>
      <c r="C117" t="s">
        <v>3</v>
      </c>
      <c r="D117" s="8">
        <v>660</v>
      </c>
    </row>
    <row r="118" spans="1:4" x14ac:dyDescent="0.25">
      <c r="A118" s="1">
        <v>40923</v>
      </c>
      <c r="C118" t="s">
        <v>4</v>
      </c>
      <c r="D118" s="8">
        <v>75</v>
      </c>
    </row>
    <row r="119" spans="1:4" x14ac:dyDescent="0.25">
      <c r="A119" s="1">
        <v>40923</v>
      </c>
      <c r="C119" t="s">
        <v>5</v>
      </c>
      <c r="D119" s="8">
        <v>678</v>
      </c>
    </row>
    <row r="120" spans="1:4" x14ac:dyDescent="0.25">
      <c r="A120" s="1">
        <v>40923</v>
      </c>
      <c r="C120" t="s">
        <v>6</v>
      </c>
      <c r="D120" s="8">
        <v>511</v>
      </c>
    </row>
    <row r="121" spans="1:4" x14ac:dyDescent="0.25">
      <c r="A121" s="1">
        <v>40923</v>
      </c>
      <c r="C121" t="s">
        <v>8</v>
      </c>
      <c r="D121" s="8">
        <v>396</v>
      </c>
    </row>
    <row r="122" spans="1:4" x14ac:dyDescent="0.25">
      <c r="A122" s="1">
        <v>40923</v>
      </c>
      <c r="C122" t="s">
        <v>9</v>
      </c>
      <c r="D122" s="8">
        <v>8</v>
      </c>
    </row>
    <row r="123" spans="1:4" x14ac:dyDescent="0.25">
      <c r="A123" s="1">
        <v>40923</v>
      </c>
      <c r="C123" t="s">
        <v>10</v>
      </c>
      <c r="D123" s="8">
        <v>84</v>
      </c>
    </row>
    <row r="124" spans="1:4" x14ac:dyDescent="0.25">
      <c r="A124" s="1">
        <v>40923</v>
      </c>
      <c r="C124" t="s">
        <v>11</v>
      </c>
      <c r="D124" s="8">
        <v>903</v>
      </c>
    </row>
    <row r="125" spans="1:4" x14ac:dyDescent="0.25">
      <c r="A125" s="1">
        <v>40923</v>
      </c>
      <c r="C125" t="s">
        <v>12</v>
      </c>
      <c r="D125" s="8">
        <v>368</v>
      </c>
    </row>
    <row r="126" spans="1:4" x14ac:dyDescent="0.25">
      <c r="A126" s="1">
        <v>40923</v>
      </c>
      <c r="C126" t="s">
        <v>2</v>
      </c>
      <c r="D126" s="8">
        <v>160</v>
      </c>
    </row>
    <row r="127" spans="1:4" x14ac:dyDescent="0.25">
      <c r="A127" s="1">
        <v>40923</v>
      </c>
      <c r="C127" t="s">
        <v>3</v>
      </c>
      <c r="D127" s="8">
        <v>468</v>
      </c>
    </row>
    <row r="128" spans="1:4" x14ac:dyDescent="0.25">
      <c r="A128" s="1">
        <v>40923</v>
      </c>
      <c r="C128" t="s">
        <v>4</v>
      </c>
      <c r="D128" s="8">
        <v>79</v>
      </c>
    </row>
    <row r="129" spans="1:4" x14ac:dyDescent="0.25">
      <c r="A129" s="1">
        <v>40923</v>
      </c>
      <c r="C129" t="s">
        <v>5</v>
      </c>
      <c r="D129" s="8">
        <v>670</v>
      </c>
    </row>
    <row r="130" spans="1:4" x14ac:dyDescent="0.25">
      <c r="A130" s="1">
        <v>40924</v>
      </c>
      <c r="C130" t="s">
        <v>6</v>
      </c>
      <c r="D130" s="8">
        <v>978</v>
      </c>
    </row>
    <row r="131" spans="1:4" x14ac:dyDescent="0.25">
      <c r="A131" s="1">
        <v>40924</v>
      </c>
      <c r="C131" t="s">
        <v>8</v>
      </c>
      <c r="D131" s="8">
        <v>862</v>
      </c>
    </row>
    <row r="132" spans="1:4" x14ac:dyDescent="0.25">
      <c r="A132" s="1">
        <v>40924</v>
      </c>
      <c r="C132" t="s">
        <v>9</v>
      </c>
      <c r="D132" s="8">
        <v>393</v>
      </c>
    </row>
    <row r="133" spans="1:4" x14ac:dyDescent="0.25">
      <c r="A133" s="1">
        <v>40924</v>
      </c>
      <c r="C133" t="s">
        <v>10</v>
      </c>
      <c r="D133" s="8">
        <v>753</v>
      </c>
    </row>
    <row r="134" spans="1:4" x14ac:dyDescent="0.25">
      <c r="A134" s="1">
        <v>40924</v>
      </c>
      <c r="C134" t="s">
        <v>11</v>
      </c>
      <c r="D134" s="8">
        <v>112</v>
      </c>
    </row>
    <row r="135" spans="1:4" x14ac:dyDescent="0.25">
      <c r="A135" s="1">
        <v>40924</v>
      </c>
      <c r="C135" t="s">
        <v>12</v>
      </c>
      <c r="D135" s="8">
        <v>175</v>
      </c>
    </row>
    <row r="136" spans="1:4" x14ac:dyDescent="0.25">
      <c r="A136" s="1">
        <v>40925</v>
      </c>
      <c r="C136" t="s">
        <v>2</v>
      </c>
      <c r="D136" s="8">
        <v>872</v>
      </c>
    </row>
    <row r="137" spans="1:4" x14ac:dyDescent="0.25">
      <c r="A137" s="1">
        <v>40925</v>
      </c>
      <c r="C137" t="s">
        <v>3</v>
      </c>
      <c r="D137" s="8">
        <v>673</v>
      </c>
    </row>
    <row r="138" spans="1:4" x14ac:dyDescent="0.25">
      <c r="A138" s="1">
        <v>40925</v>
      </c>
      <c r="C138" t="s">
        <v>4</v>
      </c>
      <c r="D138" s="8">
        <v>910</v>
      </c>
    </row>
    <row r="139" spans="1:4" x14ac:dyDescent="0.25">
      <c r="A139" s="1">
        <v>40925</v>
      </c>
      <c r="C139" t="s">
        <v>5</v>
      </c>
      <c r="D139" s="8">
        <v>858</v>
      </c>
    </row>
    <row r="140" spans="1:4" x14ac:dyDescent="0.25">
      <c r="A140" s="1">
        <v>40925</v>
      </c>
      <c r="C140" t="s">
        <v>6</v>
      </c>
      <c r="D140" s="8">
        <v>853</v>
      </c>
    </row>
    <row r="141" spans="1:4" x14ac:dyDescent="0.25">
      <c r="A141" s="1">
        <v>40925</v>
      </c>
      <c r="C141" t="s">
        <v>8</v>
      </c>
      <c r="D141" s="8">
        <v>290</v>
      </c>
    </row>
    <row r="142" spans="1:4" x14ac:dyDescent="0.25">
      <c r="A142" s="1">
        <v>40925</v>
      </c>
      <c r="C142" t="s">
        <v>9</v>
      </c>
      <c r="D142" s="8">
        <v>508</v>
      </c>
    </row>
    <row r="143" spans="1:4" x14ac:dyDescent="0.25">
      <c r="A143" s="1">
        <v>40925</v>
      </c>
      <c r="C143" t="s">
        <v>10</v>
      </c>
      <c r="D143" s="8">
        <v>359</v>
      </c>
    </row>
    <row r="144" spans="1:4" x14ac:dyDescent="0.25">
      <c r="A144" s="1">
        <v>40926</v>
      </c>
      <c r="C144" t="s">
        <v>11</v>
      </c>
      <c r="D144" s="8">
        <v>15</v>
      </c>
    </row>
    <row r="145" spans="1:4" x14ac:dyDescent="0.25">
      <c r="A145" s="1">
        <v>40926</v>
      </c>
      <c r="C145" t="s">
        <v>12</v>
      </c>
      <c r="D145" s="8">
        <v>878</v>
      </c>
    </row>
    <row r="146" spans="1:4" x14ac:dyDescent="0.25">
      <c r="A146" s="1">
        <v>40926</v>
      </c>
      <c r="C146" t="s">
        <v>2</v>
      </c>
      <c r="D146" s="8">
        <v>465</v>
      </c>
    </row>
    <row r="147" spans="1:4" x14ac:dyDescent="0.25">
      <c r="A147" s="1">
        <v>40926</v>
      </c>
      <c r="C147" t="s">
        <v>3</v>
      </c>
      <c r="D147" s="8">
        <v>501</v>
      </c>
    </row>
    <row r="148" spans="1:4" x14ac:dyDescent="0.25">
      <c r="A148" s="1">
        <v>40926</v>
      </c>
      <c r="C148" t="s">
        <v>4</v>
      </c>
      <c r="D148" s="8">
        <v>401</v>
      </c>
    </row>
    <row r="149" spans="1:4" x14ac:dyDescent="0.25">
      <c r="A149" s="1">
        <v>40926</v>
      </c>
      <c r="C149" t="s">
        <v>5</v>
      </c>
      <c r="D149" s="8">
        <v>999</v>
      </c>
    </row>
    <row r="150" spans="1:4" x14ac:dyDescent="0.25">
      <c r="A150" s="1">
        <v>40926</v>
      </c>
      <c r="C150" t="s">
        <v>6</v>
      </c>
      <c r="D150" s="8">
        <v>19</v>
      </c>
    </row>
    <row r="151" spans="1:4" x14ac:dyDescent="0.25">
      <c r="A151" s="1">
        <v>40926</v>
      </c>
      <c r="C151" t="s">
        <v>8</v>
      </c>
      <c r="D151" s="8">
        <v>565</v>
      </c>
    </row>
    <row r="152" spans="1:4" x14ac:dyDescent="0.25">
      <c r="A152" s="1">
        <v>40926</v>
      </c>
      <c r="C152" t="s">
        <v>9</v>
      </c>
      <c r="D152" s="8">
        <v>816</v>
      </c>
    </row>
    <row r="153" spans="1:4" x14ac:dyDescent="0.25">
      <c r="A153" s="1">
        <v>40926</v>
      </c>
      <c r="C153" t="s">
        <v>10</v>
      </c>
      <c r="D153" s="8">
        <v>134</v>
      </c>
    </row>
    <row r="154" spans="1:4" x14ac:dyDescent="0.25">
      <c r="A154" s="1">
        <v>40927</v>
      </c>
      <c r="C154" t="s">
        <v>11</v>
      </c>
      <c r="D154" s="8">
        <v>144</v>
      </c>
    </row>
    <row r="155" spans="1:4" x14ac:dyDescent="0.25">
      <c r="A155" s="1">
        <v>40927</v>
      </c>
      <c r="C155" t="s">
        <v>12</v>
      </c>
      <c r="D155" s="8">
        <v>845</v>
      </c>
    </row>
    <row r="156" spans="1:4" x14ac:dyDescent="0.25">
      <c r="A156" s="1">
        <v>40927</v>
      </c>
      <c r="C156" t="s">
        <v>2</v>
      </c>
      <c r="D156" s="8">
        <v>297</v>
      </c>
    </row>
    <row r="157" spans="1:4" x14ac:dyDescent="0.25">
      <c r="A157" s="1">
        <v>40927</v>
      </c>
      <c r="C157" t="s">
        <v>3</v>
      </c>
      <c r="D157" s="8">
        <v>880</v>
      </c>
    </row>
    <row r="158" spans="1:4" x14ac:dyDescent="0.25">
      <c r="A158" s="1">
        <v>40927</v>
      </c>
      <c r="C158" t="s">
        <v>4</v>
      </c>
      <c r="D158" s="8">
        <v>3</v>
      </c>
    </row>
    <row r="159" spans="1:4" x14ac:dyDescent="0.25">
      <c r="A159" s="1">
        <v>40928</v>
      </c>
      <c r="C159" t="s">
        <v>5</v>
      </c>
      <c r="D159" s="8">
        <v>645</v>
      </c>
    </row>
    <row r="160" spans="1:4" x14ac:dyDescent="0.25">
      <c r="A160" s="1">
        <v>40928</v>
      </c>
      <c r="C160" t="s">
        <v>6</v>
      </c>
      <c r="D160" s="8">
        <v>262</v>
      </c>
    </row>
    <row r="161" spans="1:4" x14ac:dyDescent="0.25">
      <c r="A161" s="1">
        <v>40928</v>
      </c>
      <c r="C161" t="s">
        <v>8</v>
      </c>
      <c r="D161" s="8">
        <v>154</v>
      </c>
    </row>
    <row r="162" spans="1:4" x14ac:dyDescent="0.25">
      <c r="A162" s="1">
        <v>40928</v>
      </c>
      <c r="C162" t="s">
        <v>9</v>
      </c>
      <c r="D162" s="8">
        <v>539</v>
      </c>
    </row>
    <row r="163" spans="1:4" x14ac:dyDescent="0.25">
      <c r="A163" s="1">
        <v>40928</v>
      </c>
      <c r="C163" t="s">
        <v>10</v>
      </c>
      <c r="D163" s="8">
        <v>781</v>
      </c>
    </row>
    <row r="164" spans="1:4" x14ac:dyDescent="0.25">
      <c r="A164" s="1">
        <v>40928</v>
      </c>
      <c r="C164" t="s">
        <v>11</v>
      </c>
      <c r="D164" s="8">
        <v>112</v>
      </c>
    </row>
    <row r="165" spans="1:4" x14ac:dyDescent="0.25">
      <c r="A165" s="1">
        <v>40928</v>
      </c>
      <c r="C165" t="s">
        <v>12</v>
      </c>
      <c r="D165" s="8">
        <v>33</v>
      </c>
    </row>
    <row r="166" spans="1:4" x14ac:dyDescent="0.25">
      <c r="A166" s="1">
        <v>40929</v>
      </c>
      <c r="C166" t="s">
        <v>2</v>
      </c>
      <c r="D166" s="8">
        <v>340</v>
      </c>
    </row>
    <row r="167" spans="1:4" x14ac:dyDescent="0.25">
      <c r="A167" s="1">
        <v>40929</v>
      </c>
      <c r="C167" t="s">
        <v>3</v>
      </c>
      <c r="D167" s="8">
        <v>243</v>
      </c>
    </row>
    <row r="168" spans="1:4" x14ac:dyDescent="0.25">
      <c r="A168" s="1">
        <v>40929</v>
      </c>
      <c r="C168" t="s">
        <v>4</v>
      </c>
      <c r="D168" s="8">
        <v>785</v>
      </c>
    </row>
    <row r="169" spans="1:4" x14ac:dyDescent="0.25">
      <c r="A169" s="1">
        <v>40929</v>
      </c>
      <c r="C169" t="s">
        <v>5</v>
      </c>
      <c r="D169" s="8">
        <v>940</v>
      </c>
    </row>
    <row r="170" spans="1:4" x14ac:dyDescent="0.25">
      <c r="A170" s="1">
        <v>40929</v>
      </c>
      <c r="C170" t="s">
        <v>6</v>
      </c>
      <c r="D170" s="8">
        <v>840</v>
      </c>
    </row>
    <row r="171" spans="1:4" x14ac:dyDescent="0.25">
      <c r="A171" s="1">
        <v>40929</v>
      </c>
      <c r="C171" t="s">
        <v>8</v>
      </c>
      <c r="D171" s="8">
        <v>935</v>
      </c>
    </row>
    <row r="172" spans="1:4" x14ac:dyDescent="0.25">
      <c r="A172" s="1">
        <v>40929</v>
      </c>
      <c r="C172" t="s">
        <v>9</v>
      </c>
      <c r="D172" s="8">
        <v>417</v>
      </c>
    </row>
    <row r="173" spans="1:4" x14ac:dyDescent="0.25">
      <c r="A173" s="1">
        <v>40929</v>
      </c>
      <c r="C173" t="s">
        <v>10</v>
      </c>
      <c r="D173" s="8">
        <v>907</v>
      </c>
    </row>
    <row r="174" spans="1:4" x14ac:dyDescent="0.25">
      <c r="A174" s="1">
        <v>40929</v>
      </c>
      <c r="C174" t="s">
        <v>11</v>
      </c>
      <c r="D174" s="8">
        <v>989</v>
      </c>
    </row>
    <row r="175" spans="1:4" x14ac:dyDescent="0.25">
      <c r="A175" s="1">
        <v>40929</v>
      </c>
      <c r="C175" t="s">
        <v>12</v>
      </c>
      <c r="D175" s="8">
        <v>711</v>
      </c>
    </row>
    <row r="176" spans="1:4" x14ac:dyDescent="0.25">
      <c r="A176" s="1">
        <v>40930</v>
      </c>
      <c r="C176" t="s">
        <v>8</v>
      </c>
      <c r="D176" s="8">
        <v>568</v>
      </c>
    </row>
    <row r="177" spans="1:4" x14ac:dyDescent="0.25">
      <c r="A177" s="1">
        <v>40930</v>
      </c>
      <c r="C177" t="s">
        <v>5</v>
      </c>
      <c r="D177" s="8">
        <v>31</v>
      </c>
    </row>
    <row r="178" spans="1:4" x14ac:dyDescent="0.25">
      <c r="A178" s="1">
        <v>40930</v>
      </c>
      <c r="C178" t="s">
        <v>8</v>
      </c>
      <c r="D178" s="8">
        <v>584</v>
      </c>
    </row>
    <row r="179" spans="1:4" x14ac:dyDescent="0.25">
      <c r="A179" s="1">
        <v>40930</v>
      </c>
      <c r="C179" t="s">
        <v>9</v>
      </c>
      <c r="D179" s="8">
        <v>901</v>
      </c>
    </row>
    <row r="180" spans="1:4" x14ac:dyDescent="0.25">
      <c r="A180" s="1">
        <v>40930</v>
      </c>
      <c r="C180" t="s">
        <v>10</v>
      </c>
      <c r="D180" s="8">
        <v>735</v>
      </c>
    </row>
    <row r="181" spans="1:4" x14ac:dyDescent="0.25">
      <c r="A181" s="1">
        <v>40930</v>
      </c>
      <c r="C181" t="s">
        <v>3</v>
      </c>
      <c r="D181" s="8">
        <v>705</v>
      </c>
    </row>
    <row r="182" spans="1:4" x14ac:dyDescent="0.25">
      <c r="A182" s="1">
        <v>40930</v>
      </c>
      <c r="C182" t="s">
        <v>5</v>
      </c>
      <c r="D182" s="8">
        <v>301</v>
      </c>
    </row>
    <row r="183" spans="1:4" x14ac:dyDescent="0.25">
      <c r="A183" s="1">
        <v>40931</v>
      </c>
      <c r="C183" t="s">
        <v>2</v>
      </c>
      <c r="D183" s="8">
        <v>977</v>
      </c>
    </row>
    <row r="184" spans="1:4" x14ac:dyDescent="0.25">
      <c r="A184" s="1">
        <v>40931</v>
      </c>
      <c r="C184" t="s">
        <v>3</v>
      </c>
      <c r="D184" s="8">
        <v>749</v>
      </c>
    </row>
    <row r="185" spans="1:4" x14ac:dyDescent="0.25">
      <c r="A185" s="1">
        <v>40931</v>
      </c>
      <c r="C185" t="s">
        <v>4</v>
      </c>
      <c r="D185" s="8">
        <v>194</v>
      </c>
    </row>
    <row r="186" spans="1:4" x14ac:dyDescent="0.25">
      <c r="A186" s="1">
        <v>40931</v>
      </c>
      <c r="C186" t="s">
        <v>5</v>
      </c>
      <c r="D186" s="8">
        <v>168</v>
      </c>
    </row>
    <row r="187" spans="1:4" x14ac:dyDescent="0.25">
      <c r="A187" s="1">
        <v>40931</v>
      </c>
      <c r="C187" t="s">
        <v>6</v>
      </c>
      <c r="D187" s="8">
        <v>442</v>
      </c>
    </row>
    <row r="188" spans="1:4" x14ac:dyDescent="0.25">
      <c r="A188" s="1">
        <v>40931</v>
      </c>
      <c r="C188" t="s">
        <v>8</v>
      </c>
      <c r="D188" s="8">
        <v>71</v>
      </c>
    </row>
    <row r="189" spans="1:4" x14ac:dyDescent="0.25">
      <c r="A189" s="1">
        <v>40932</v>
      </c>
      <c r="C189" t="s">
        <v>9</v>
      </c>
      <c r="D189" s="8">
        <v>494</v>
      </c>
    </row>
    <row r="190" spans="1:4" x14ac:dyDescent="0.25">
      <c r="A190" s="1">
        <v>40932</v>
      </c>
      <c r="C190" t="s">
        <v>10</v>
      </c>
      <c r="D190" s="8">
        <v>104</v>
      </c>
    </row>
    <row r="191" spans="1:4" x14ac:dyDescent="0.25">
      <c r="A191" s="1">
        <v>40932</v>
      </c>
      <c r="C191" t="s">
        <v>11</v>
      </c>
      <c r="D191" s="8">
        <v>229</v>
      </c>
    </row>
    <row r="192" spans="1:4" x14ac:dyDescent="0.25">
      <c r="A192" s="1">
        <v>40932</v>
      </c>
      <c r="C192" t="s">
        <v>12</v>
      </c>
      <c r="D192" s="8">
        <v>598</v>
      </c>
    </row>
    <row r="193" spans="1:4" x14ac:dyDescent="0.25">
      <c r="A193" s="1">
        <v>40932</v>
      </c>
      <c r="C193" t="s">
        <v>2</v>
      </c>
      <c r="D193" s="8">
        <v>380</v>
      </c>
    </row>
    <row r="194" spans="1:4" x14ac:dyDescent="0.25">
      <c r="A194" s="1">
        <v>40932</v>
      </c>
      <c r="C194" t="s">
        <v>3</v>
      </c>
      <c r="D194" s="8">
        <v>999</v>
      </c>
    </row>
    <row r="195" spans="1:4" x14ac:dyDescent="0.25">
      <c r="A195" s="1">
        <v>40932</v>
      </c>
      <c r="C195" t="s">
        <v>4</v>
      </c>
      <c r="D195" s="8">
        <v>639</v>
      </c>
    </row>
    <row r="196" spans="1:4" x14ac:dyDescent="0.25">
      <c r="A196" s="1">
        <v>40933</v>
      </c>
      <c r="C196" t="s">
        <v>5</v>
      </c>
      <c r="D196" s="8">
        <v>970</v>
      </c>
    </row>
    <row r="197" spans="1:4" x14ac:dyDescent="0.25">
      <c r="A197" s="1">
        <v>40933</v>
      </c>
      <c r="C197" t="s">
        <v>6</v>
      </c>
      <c r="D197" s="8">
        <v>18</v>
      </c>
    </row>
    <row r="198" spans="1:4" x14ac:dyDescent="0.25">
      <c r="A198" s="1">
        <v>40933</v>
      </c>
      <c r="C198" t="s">
        <v>8</v>
      </c>
      <c r="D198" s="8">
        <v>665</v>
      </c>
    </row>
    <row r="199" spans="1:4" x14ac:dyDescent="0.25">
      <c r="A199" s="1">
        <v>40933</v>
      </c>
      <c r="C199" t="s">
        <v>9</v>
      </c>
      <c r="D199" s="8">
        <v>333</v>
      </c>
    </row>
    <row r="200" spans="1:4" x14ac:dyDescent="0.25">
      <c r="A200" s="1">
        <v>40933</v>
      </c>
      <c r="C200" t="s">
        <v>10</v>
      </c>
      <c r="D200" s="8">
        <v>90</v>
      </c>
    </row>
    <row r="201" spans="1:4" x14ac:dyDescent="0.25">
      <c r="A201" s="1">
        <v>40933</v>
      </c>
      <c r="C201" t="s">
        <v>11</v>
      </c>
      <c r="D201" s="8">
        <v>181</v>
      </c>
    </row>
    <row r="202" spans="1:4" x14ac:dyDescent="0.25">
      <c r="A202" s="1">
        <v>40933</v>
      </c>
      <c r="C202" t="s">
        <v>12</v>
      </c>
      <c r="D202" s="8">
        <v>758</v>
      </c>
    </row>
    <row r="203" spans="1:4" x14ac:dyDescent="0.25">
      <c r="A203" s="1">
        <v>40934</v>
      </c>
      <c r="C203" t="s">
        <v>2</v>
      </c>
      <c r="D203" s="8">
        <v>861</v>
      </c>
    </row>
    <row r="204" spans="1:4" x14ac:dyDescent="0.25">
      <c r="A204" s="1">
        <v>40934</v>
      </c>
      <c r="C204" t="s">
        <v>3</v>
      </c>
      <c r="D204" s="8">
        <v>555</v>
      </c>
    </row>
    <row r="205" spans="1:4" x14ac:dyDescent="0.25">
      <c r="A205" s="1">
        <v>40934</v>
      </c>
      <c r="C205" t="s">
        <v>4</v>
      </c>
      <c r="D205" s="8">
        <v>585</v>
      </c>
    </row>
    <row r="206" spans="1:4" x14ac:dyDescent="0.25">
      <c r="A206" s="1">
        <v>40934</v>
      </c>
      <c r="C206" t="s">
        <v>5</v>
      </c>
      <c r="D206" s="8">
        <v>392</v>
      </c>
    </row>
    <row r="207" spans="1:4" x14ac:dyDescent="0.25">
      <c r="A207" s="1">
        <v>40934</v>
      </c>
      <c r="C207" t="s">
        <v>6</v>
      </c>
      <c r="D207" s="8">
        <v>334</v>
      </c>
    </row>
    <row r="208" spans="1:4" x14ac:dyDescent="0.25">
      <c r="A208" s="1">
        <v>40934</v>
      </c>
      <c r="C208" t="s">
        <v>8</v>
      </c>
      <c r="D208" s="8">
        <v>895</v>
      </c>
    </row>
    <row r="209" spans="1:4" x14ac:dyDescent="0.25">
      <c r="A209" s="1">
        <v>40934</v>
      </c>
      <c r="C209" t="s">
        <v>9</v>
      </c>
      <c r="D209" s="8">
        <v>734</v>
      </c>
    </row>
    <row r="210" spans="1:4" x14ac:dyDescent="0.25">
      <c r="A210" s="1">
        <v>40934</v>
      </c>
      <c r="C210" t="s">
        <v>10</v>
      </c>
      <c r="D210" s="8">
        <v>637</v>
      </c>
    </row>
    <row r="211" spans="1:4" x14ac:dyDescent="0.25">
      <c r="A211" s="1">
        <v>40934</v>
      </c>
      <c r="C211" t="s">
        <v>11</v>
      </c>
      <c r="D211" s="8">
        <v>208</v>
      </c>
    </row>
    <row r="212" spans="1:4" x14ac:dyDescent="0.25">
      <c r="A212" s="1">
        <v>40935</v>
      </c>
      <c r="C212" t="s">
        <v>12</v>
      </c>
      <c r="D212" s="8">
        <v>869</v>
      </c>
    </row>
    <row r="213" spans="1:4" x14ac:dyDescent="0.25">
      <c r="A213" s="1">
        <v>40935</v>
      </c>
      <c r="C213" t="s">
        <v>2</v>
      </c>
      <c r="D213" s="8">
        <v>345</v>
      </c>
    </row>
    <row r="214" spans="1:4" x14ac:dyDescent="0.25">
      <c r="A214" s="1">
        <v>40935</v>
      </c>
      <c r="C214" t="s">
        <v>3</v>
      </c>
      <c r="D214" s="8">
        <v>313</v>
      </c>
    </row>
    <row r="215" spans="1:4" x14ac:dyDescent="0.25">
      <c r="A215" s="1">
        <v>40935</v>
      </c>
      <c r="C215" t="s">
        <v>4</v>
      </c>
      <c r="D215" s="8">
        <v>79</v>
      </c>
    </row>
    <row r="216" spans="1:4" x14ac:dyDescent="0.25">
      <c r="A216" s="1">
        <v>40935</v>
      </c>
      <c r="C216" t="s">
        <v>5</v>
      </c>
      <c r="D216" s="8">
        <v>655</v>
      </c>
    </row>
    <row r="217" spans="1:4" x14ac:dyDescent="0.25">
      <c r="A217" s="1">
        <v>40935</v>
      </c>
      <c r="C217" t="s">
        <v>6</v>
      </c>
      <c r="D217" s="8">
        <v>69</v>
      </c>
    </row>
    <row r="218" spans="1:4" x14ac:dyDescent="0.25">
      <c r="A218" s="1">
        <v>40935</v>
      </c>
      <c r="C218" t="s">
        <v>8</v>
      </c>
      <c r="D218" s="8">
        <v>76</v>
      </c>
    </row>
    <row r="219" spans="1:4" x14ac:dyDescent="0.25">
      <c r="A219" s="1">
        <v>40935</v>
      </c>
      <c r="C219" t="s">
        <v>9</v>
      </c>
      <c r="D219" s="8">
        <v>260</v>
      </c>
    </row>
    <row r="220" spans="1:4" x14ac:dyDescent="0.25">
      <c r="A220" s="1">
        <v>40936</v>
      </c>
      <c r="C220" t="s">
        <v>10</v>
      </c>
      <c r="D220" s="8">
        <v>62</v>
      </c>
    </row>
    <row r="221" spans="1:4" x14ac:dyDescent="0.25">
      <c r="A221" s="1">
        <v>40936</v>
      </c>
      <c r="C221" t="s">
        <v>11</v>
      </c>
      <c r="D221" s="8">
        <v>279</v>
      </c>
    </row>
    <row r="222" spans="1:4" x14ac:dyDescent="0.25">
      <c r="A222" s="1">
        <v>40936</v>
      </c>
      <c r="C222" t="s">
        <v>12</v>
      </c>
      <c r="D222" s="8">
        <v>633</v>
      </c>
    </row>
    <row r="223" spans="1:4" x14ac:dyDescent="0.25">
      <c r="A223" s="1">
        <v>40936</v>
      </c>
      <c r="C223" t="s">
        <v>2</v>
      </c>
      <c r="D223" s="8">
        <v>978</v>
      </c>
    </row>
    <row r="224" spans="1:4" x14ac:dyDescent="0.25">
      <c r="A224" s="1">
        <v>40936</v>
      </c>
      <c r="C224" t="s">
        <v>3</v>
      </c>
      <c r="D224" s="8">
        <v>274</v>
      </c>
    </row>
    <row r="225" spans="1:4" x14ac:dyDescent="0.25">
      <c r="A225" s="1">
        <v>40936</v>
      </c>
      <c r="C225" t="s">
        <v>4</v>
      </c>
      <c r="D225" s="8">
        <v>746</v>
      </c>
    </row>
    <row r="226" spans="1:4" x14ac:dyDescent="0.25">
      <c r="A226" s="1">
        <v>40936</v>
      </c>
      <c r="C226" t="s">
        <v>5</v>
      </c>
      <c r="D226" s="8">
        <v>182</v>
      </c>
    </row>
    <row r="227" spans="1:4" x14ac:dyDescent="0.25">
      <c r="A227" s="1">
        <v>40937</v>
      </c>
      <c r="C227" t="s">
        <v>6</v>
      </c>
      <c r="D227" s="8">
        <v>433</v>
      </c>
    </row>
    <row r="228" spans="1:4" x14ac:dyDescent="0.25">
      <c r="A228" s="1">
        <v>40937</v>
      </c>
      <c r="C228" t="s">
        <v>8</v>
      </c>
      <c r="D228" s="8">
        <v>729</v>
      </c>
    </row>
    <row r="229" spans="1:4" x14ac:dyDescent="0.25">
      <c r="A229" s="1">
        <v>40937</v>
      </c>
      <c r="C229" t="s">
        <v>9</v>
      </c>
      <c r="D229" s="8">
        <v>941</v>
      </c>
    </row>
    <row r="230" spans="1:4" x14ac:dyDescent="0.25">
      <c r="A230" s="1">
        <v>40937</v>
      </c>
      <c r="C230" t="s">
        <v>10</v>
      </c>
      <c r="D230" s="8">
        <v>383</v>
      </c>
    </row>
    <row r="231" spans="1:4" x14ac:dyDescent="0.25">
      <c r="A231" s="1">
        <v>40937</v>
      </c>
      <c r="C231" t="s">
        <v>11</v>
      </c>
      <c r="D231" s="8">
        <v>725</v>
      </c>
    </row>
    <row r="232" spans="1:4" x14ac:dyDescent="0.25">
      <c r="A232" s="1">
        <v>40937</v>
      </c>
      <c r="C232" t="s">
        <v>12</v>
      </c>
      <c r="D232" s="8">
        <v>764</v>
      </c>
    </row>
    <row r="233" spans="1:4" x14ac:dyDescent="0.25">
      <c r="A233" s="1">
        <v>40937</v>
      </c>
      <c r="C233" t="s">
        <v>2</v>
      </c>
      <c r="D233" s="8">
        <v>806</v>
      </c>
    </row>
    <row r="234" spans="1:4" x14ac:dyDescent="0.25">
      <c r="A234" s="1">
        <v>40938</v>
      </c>
      <c r="C234" t="s">
        <v>3</v>
      </c>
      <c r="D234" s="8">
        <v>713</v>
      </c>
    </row>
    <row r="235" spans="1:4" x14ac:dyDescent="0.25">
      <c r="A235" s="1">
        <v>40938</v>
      </c>
      <c r="C235" t="s">
        <v>4</v>
      </c>
      <c r="D235" s="8">
        <v>997</v>
      </c>
    </row>
    <row r="236" spans="1:4" x14ac:dyDescent="0.25">
      <c r="A236" s="1">
        <v>40938</v>
      </c>
      <c r="C236" t="s">
        <v>5</v>
      </c>
      <c r="D236" s="8">
        <v>975</v>
      </c>
    </row>
    <row r="237" spans="1:4" x14ac:dyDescent="0.25">
      <c r="A237" s="1">
        <v>40938</v>
      </c>
      <c r="C237" t="s">
        <v>6</v>
      </c>
      <c r="D237" s="8">
        <v>435</v>
      </c>
    </row>
    <row r="238" spans="1:4" x14ac:dyDescent="0.25">
      <c r="A238" s="1">
        <v>40938</v>
      </c>
      <c r="C238" t="s">
        <v>8</v>
      </c>
      <c r="D238" s="8">
        <v>391</v>
      </c>
    </row>
    <row r="239" spans="1:4" x14ac:dyDescent="0.25">
      <c r="A239" s="1">
        <v>40938</v>
      </c>
      <c r="C239" t="s">
        <v>9</v>
      </c>
      <c r="D239" s="8">
        <v>641</v>
      </c>
    </row>
    <row r="240" spans="1:4" x14ac:dyDescent="0.25">
      <c r="A240" s="1">
        <v>40938</v>
      </c>
      <c r="C240" t="s">
        <v>10</v>
      </c>
      <c r="D240" s="8">
        <v>155</v>
      </c>
    </row>
    <row r="241" spans="1:4" x14ac:dyDescent="0.25">
      <c r="A241" s="1">
        <v>40938</v>
      </c>
      <c r="C241" t="s">
        <v>11</v>
      </c>
      <c r="D241" s="8">
        <v>814</v>
      </c>
    </row>
    <row r="242" spans="1:4" x14ac:dyDescent="0.25">
      <c r="A242" s="1">
        <v>40939</v>
      </c>
      <c r="C242" t="s">
        <v>12</v>
      </c>
      <c r="D242" s="8">
        <v>721</v>
      </c>
    </row>
    <row r="243" spans="1:4" x14ac:dyDescent="0.25">
      <c r="A243" s="1">
        <v>40939</v>
      </c>
      <c r="C243" t="s">
        <v>2</v>
      </c>
      <c r="D243" s="8">
        <v>704</v>
      </c>
    </row>
    <row r="244" spans="1:4" x14ac:dyDescent="0.25">
      <c r="A244" s="1">
        <v>40939</v>
      </c>
      <c r="C244" t="s">
        <v>3</v>
      </c>
      <c r="D244" s="8">
        <v>76</v>
      </c>
    </row>
    <row r="245" spans="1:4" x14ac:dyDescent="0.25">
      <c r="A245" s="1">
        <v>40939</v>
      </c>
      <c r="C245" t="s">
        <v>4</v>
      </c>
      <c r="D245" s="8">
        <v>837</v>
      </c>
    </row>
    <row r="246" spans="1:4" x14ac:dyDescent="0.25">
      <c r="A246" s="1">
        <v>40939</v>
      </c>
      <c r="C246" t="s">
        <v>5</v>
      </c>
      <c r="D246" s="8">
        <v>224</v>
      </c>
    </row>
    <row r="247" spans="1:4" x14ac:dyDescent="0.25">
      <c r="A247" s="1">
        <v>40939</v>
      </c>
      <c r="C247" t="s">
        <v>6</v>
      </c>
      <c r="D247" s="8">
        <v>675</v>
      </c>
    </row>
    <row r="248" spans="1:4" x14ac:dyDescent="0.25">
      <c r="A248" s="1">
        <v>40939</v>
      </c>
      <c r="C248" t="s">
        <v>8</v>
      </c>
      <c r="D248" s="8">
        <v>570</v>
      </c>
    </row>
    <row r="249" spans="1:4" x14ac:dyDescent="0.25">
      <c r="A249" s="1">
        <v>40939</v>
      </c>
      <c r="C249" t="s">
        <v>9</v>
      </c>
      <c r="D249" s="8">
        <v>688</v>
      </c>
    </row>
    <row r="250" spans="1:4" x14ac:dyDescent="0.25">
      <c r="A250" s="1">
        <v>40939</v>
      </c>
      <c r="C250" t="s">
        <v>10</v>
      </c>
      <c r="D250" s="8">
        <v>674</v>
      </c>
    </row>
    <row r="251" spans="1:4" x14ac:dyDescent="0.25">
      <c r="A251" s="1">
        <v>40939</v>
      </c>
      <c r="C251" t="s">
        <v>11</v>
      </c>
      <c r="D251" s="8">
        <v>415</v>
      </c>
    </row>
    <row r="252" spans="1:4" x14ac:dyDescent="0.25">
      <c r="A252" s="1">
        <v>40940</v>
      </c>
      <c r="B252" s="1"/>
      <c r="C252" t="s">
        <v>12</v>
      </c>
      <c r="D252" s="8">
        <v>363</v>
      </c>
    </row>
    <row r="253" spans="1:4" x14ac:dyDescent="0.25">
      <c r="A253" s="1">
        <v>40940</v>
      </c>
      <c r="B253" s="1"/>
      <c r="C253" t="s">
        <v>2</v>
      </c>
      <c r="D253" s="8">
        <v>218</v>
      </c>
    </row>
    <row r="254" spans="1:4" x14ac:dyDescent="0.25">
      <c r="A254" s="1">
        <v>40940</v>
      </c>
      <c r="B254" s="1"/>
      <c r="C254" t="s">
        <v>3</v>
      </c>
      <c r="D254" s="8">
        <v>6</v>
      </c>
    </row>
    <row r="255" spans="1:4" x14ac:dyDescent="0.25">
      <c r="A255" s="1">
        <v>40940</v>
      </c>
      <c r="B255" s="1"/>
      <c r="C255" t="s">
        <v>4</v>
      </c>
      <c r="D255" s="8">
        <v>808</v>
      </c>
    </row>
    <row r="256" spans="1:4" x14ac:dyDescent="0.25">
      <c r="A256" s="1">
        <v>40940</v>
      </c>
      <c r="B256" s="1"/>
      <c r="C256" t="s">
        <v>5</v>
      </c>
      <c r="D256" s="8">
        <v>108</v>
      </c>
    </row>
    <row r="257" spans="1:4" x14ac:dyDescent="0.25">
      <c r="A257" s="1">
        <v>40940</v>
      </c>
      <c r="B257" s="1"/>
      <c r="C257" t="s">
        <v>6</v>
      </c>
      <c r="D257" s="8">
        <v>946</v>
      </c>
    </row>
    <row r="258" spans="1:4" x14ac:dyDescent="0.25">
      <c r="A258" s="1">
        <v>40940</v>
      </c>
      <c r="B258" s="1"/>
      <c r="C258" t="s">
        <v>8</v>
      </c>
      <c r="D258" s="8">
        <v>259</v>
      </c>
    </row>
    <row r="259" spans="1:4" x14ac:dyDescent="0.25">
      <c r="A259" s="1">
        <v>40940</v>
      </c>
      <c r="B259" s="1"/>
      <c r="C259" t="s">
        <v>9</v>
      </c>
      <c r="D259" s="8">
        <v>321</v>
      </c>
    </row>
    <row r="260" spans="1:4" x14ac:dyDescent="0.25">
      <c r="A260" s="1">
        <v>40941</v>
      </c>
      <c r="B260" s="1"/>
      <c r="C260" t="s">
        <v>10</v>
      </c>
      <c r="D260" s="8">
        <v>687</v>
      </c>
    </row>
    <row r="261" spans="1:4" x14ac:dyDescent="0.25">
      <c r="A261" s="1">
        <v>40941</v>
      </c>
      <c r="B261" s="1"/>
      <c r="C261" t="s">
        <v>11</v>
      </c>
      <c r="D261" s="8">
        <v>78</v>
      </c>
    </row>
    <row r="262" spans="1:4" x14ac:dyDescent="0.25">
      <c r="A262" s="1">
        <v>40941</v>
      </c>
      <c r="B262" s="1"/>
      <c r="C262" t="s">
        <v>12</v>
      </c>
      <c r="D262" s="8">
        <v>942</v>
      </c>
    </row>
    <row r="263" spans="1:4" x14ac:dyDescent="0.25">
      <c r="A263" s="1">
        <v>40941</v>
      </c>
      <c r="B263" s="1"/>
      <c r="C263" t="s">
        <v>8</v>
      </c>
      <c r="D263" s="8">
        <v>142</v>
      </c>
    </row>
    <row r="264" spans="1:4" x14ac:dyDescent="0.25">
      <c r="A264" s="1">
        <v>40941</v>
      </c>
      <c r="B264" s="1"/>
      <c r="C264" t="s">
        <v>5</v>
      </c>
      <c r="D264" s="8">
        <v>191</v>
      </c>
    </row>
    <row r="265" spans="1:4" x14ac:dyDescent="0.25">
      <c r="A265" s="1">
        <v>40941</v>
      </c>
      <c r="B265" s="1"/>
      <c r="C265" t="s">
        <v>8</v>
      </c>
      <c r="D265" s="8">
        <v>838</v>
      </c>
    </row>
    <row r="266" spans="1:4" x14ac:dyDescent="0.25">
      <c r="A266" s="1">
        <v>40942</v>
      </c>
      <c r="B266" s="1"/>
      <c r="C266" t="s">
        <v>9</v>
      </c>
      <c r="D266" s="8">
        <v>336</v>
      </c>
    </row>
    <row r="267" spans="1:4" x14ac:dyDescent="0.25">
      <c r="A267" s="1">
        <v>40942</v>
      </c>
      <c r="B267" s="1"/>
      <c r="C267" t="s">
        <v>10</v>
      </c>
      <c r="D267" s="8">
        <v>698</v>
      </c>
    </row>
    <row r="268" spans="1:4" x14ac:dyDescent="0.25">
      <c r="A268" s="1">
        <v>40942</v>
      </c>
      <c r="B268" s="1"/>
      <c r="C268" t="s">
        <v>3</v>
      </c>
      <c r="D268" s="8">
        <v>266</v>
      </c>
    </row>
    <row r="269" spans="1:4" x14ac:dyDescent="0.25">
      <c r="A269" s="1">
        <v>40942</v>
      </c>
      <c r="B269" s="1"/>
      <c r="C269" t="s">
        <v>5</v>
      </c>
      <c r="D269" s="8">
        <v>797</v>
      </c>
    </row>
    <row r="270" spans="1:4" x14ac:dyDescent="0.25">
      <c r="A270" s="1">
        <v>40942</v>
      </c>
      <c r="B270" s="1"/>
      <c r="C270" t="s">
        <v>2</v>
      </c>
      <c r="D270" s="8">
        <v>661</v>
      </c>
    </row>
    <row r="271" spans="1:4" x14ac:dyDescent="0.25">
      <c r="A271" s="1">
        <v>40942</v>
      </c>
      <c r="B271" s="1"/>
      <c r="C271" t="s">
        <v>3</v>
      </c>
      <c r="D271" s="8">
        <v>923</v>
      </c>
    </row>
    <row r="272" spans="1:4" x14ac:dyDescent="0.25">
      <c r="A272" s="1">
        <v>40942</v>
      </c>
      <c r="B272" s="1"/>
      <c r="C272" t="s">
        <v>4</v>
      </c>
      <c r="D272" s="8">
        <v>992</v>
      </c>
    </row>
    <row r="273" spans="1:4" x14ac:dyDescent="0.25">
      <c r="A273" s="1">
        <v>40943</v>
      </c>
      <c r="B273" s="1"/>
      <c r="C273" t="s">
        <v>5</v>
      </c>
      <c r="D273" s="8">
        <v>889</v>
      </c>
    </row>
    <row r="274" spans="1:4" x14ac:dyDescent="0.25">
      <c r="A274" s="1">
        <v>40943</v>
      </c>
      <c r="B274" s="1"/>
      <c r="C274" t="s">
        <v>6</v>
      </c>
      <c r="D274" s="8">
        <v>935</v>
      </c>
    </row>
    <row r="275" spans="1:4" x14ac:dyDescent="0.25">
      <c r="A275" s="1">
        <v>40943</v>
      </c>
      <c r="B275" s="1"/>
      <c r="C275" t="s">
        <v>8</v>
      </c>
      <c r="D275" s="8">
        <v>691</v>
      </c>
    </row>
    <row r="276" spans="1:4" x14ac:dyDescent="0.25">
      <c r="A276" s="1">
        <v>40943</v>
      </c>
      <c r="B276" s="1"/>
      <c r="C276" t="s">
        <v>9</v>
      </c>
      <c r="D276" s="8">
        <v>474</v>
      </c>
    </row>
    <row r="277" spans="1:4" x14ac:dyDescent="0.25">
      <c r="A277" s="1">
        <v>40943</v>
      </c>
      <c r="B277" s="1"/>
      <c r="C277" t="s">
        <v>10</v>
      </c>
      <c r="D277" s="8">
        <v>701</v>
      </c>
    </row>
    <row r="278" spans="1:4" x14ac:dyDescent="0.25">
      <c r="A278" s="1">
        <v>40943</v>
      </c>
      <c r="B278" s="1"/>
      <c r="C278" t="s">
        <v>11</v>
      </c>
      <c r="D278" s="8">
        <v>936</v>
      </c>
    </row>
    <row r="279" spans="1:4" x14ac:dyDescent="0.25">
      <c r="A279" s="1">
        <v>40943</v>
      </c>
      <c r="B279" s="1"/>
      <c r="C279" t="s">
        <v>12</v>
      </c>
      <c r="D279" s="8">
        <v>507</v>
      </c>
    </row>
    <row r="280" spans="1:4" x14ac:dyDescent="0.25">
      <c r="A280" s="1">
        <v>40943</v>
      </c>
      <c r="B280" s="1"/>
      <c r="C280" t="s">
        <v>2</v>
      </c>
      <c r="D280" s="8">
        <v>139</v>
      </c>
    </row>
    <row r="281" spans="1:4" x14ac:dyDescent="0.25">
      <c r="A281" s="1">
        <v>40943</v>
      </c>
      <c r="B281" s="1"/>
      <c r="C281" t="s">
        <v>3</v>
      </c>
      <c r="D281" s="8">
        <v>415</v>
      </c>
    </row>
    <row r="282" spans="1:4" x14ac:dyDescent="0.25">
      <c r="A282" s="1">
        <v>40944</v>
      </c>
      <c r="B282" s="1"/>
      <c r="C282" t="s">
        <v>4</v>
      </c>
      <c r="D282" s="8">
        <v>662</v>
      </c>
    </row>
    <row r="283" spans="1:4" x14ac:dyDescent="0.25">
      <c r="A283" s="1">
        <v>40944</v>
      </c>
      <c r="B283" s="1"/>
      <c r="C283" t="s">
        <v>5</v>
      </c>
      <c r="D283" s="8">
        <v>319</v>
      </c>
    </row>
    <row r="284" spans="1:4" x14ac:dyDescent="0.25">
      <c r="A284" s="1">
        <v>40944</v>
      </c>
      <c r="B284" s="1"/>
      <c r="C284" t="s">
        <v>6</v>
      </c>
      <c r="D284" s="8">
        <v>209</v>
      </c>
    </row>
    <row r="285" spans="1:4" x14ac:dyDescent="0.25">
      <c r="A285" s="1">
        <v>40944</v>
      </c>
      <c r="B285" s="1"/>
      <c r="C285" t="s">
        <v>8</v>
      </c>
      <c r="D285" s="8">
        <v>777</v>
      </c>
    </row>
    <row r="286" spans="1:4" x14ac:dyDescent="0.25">
      <c r="A286" s="1">
        <v>40944</v>
      </c>
      <c r="B286" s="1"/>
      <c r="C286" t="s">
        <v>9</v>
      </c>
      <c r="D286" s="8">
        <v>146</v>
      </c>
    </row>
    <row r="287" spans="1:4" x14ac:dyDescent="0.25">
      <c r="A287" s="1">
        <v>40944</v>
      </c>
      <c r="B287" s="1"/>
      <c r="C287" t="s">
        <v>10</v>
      </c>
      <c r="D287" s="8">
        <v>10</v>
      </c>
    </row>
    <row r="288" spans="1:4" x14ac:dyDescent="0.25">
      <c r="A288" s="1">
        <v>40944</v>
      </c>
      <c r="B288" s="1"/>
      <c r="C288" t="s">
        <v>11</v>
      </c>
      <c r="D288" s="8">
        <v>788</v>
      </c>
    </row>
    <row r="289" spans="1:4" x14ac:dyDescent="0.25">
      <c r="A289" s="1">
        <v>40944</v>
      </c>
      <c r="B289" s="1"/>
      <c r="C289" t="s">
        <v>12</v>
      </c>
      <c r="D289" s="8">
        <v>705</v>
      </c>
    </row>
    <row r="290" spans="1:4" x14ac:dyDescent="0.25">
      <c r="A290" s="1">
        <v>40945</v>
      </c>
      <c r="B290" s="1"/>
      <c r="C290" t="s">
        <v>2</v>
      </c>
      <c r="D290" s="8">
        <v>476</v>
      </c>
    </row>
    <row r="291" spans="1:4" x14ac:dyDescent="0.25">
      <c r="A291" s="1">
        <v>40945</v>
      </c>
      <c r="B291" s="1"/>
      <c r="C291" t="s">
        <v>3</v>
      </c>
      <c r="D291" s="8">
        <v>953</v>
      </c>
    </row>
    <row r="292" spans="1:4" x14ac:dyDescent="0.25">
      <c r="A292" s="1">
        <v>40945</v>
      </c>
      <c r="B292" s="1"/>
      <c r="C292" t="s">
        <v>4</v>
      </c>
      <c r="D292" s="8">
        <v>11</v>
      </c>
    </row>
    <row r="293" spans="1:4" x14ac:dyDescent="0.25">
      <c r="A293" s="1">
        <v>40945</v>
      </c>
      <c r="B293" s="1"/>
      <c r="C293" t="s">
        <v>5</v>
      </c>
      <c r="D293" s="8">
        <v>487</v>
      </c>
    </row>
    <row r="294" spans="1:4" x14ac:dyDescent="0.25">
      <c r="A294" s="1">
        <v>40945</v>
      </c>
      <c r="B294" s="1"/>
      <c r="C294" t="s">
        <v>6</v>
      </c>
      <c r="D294" s="8">
        <v>985</v>
      </c>
    </row>
    <row r="295" spans="1:4" x14ac:dyDescent="0.25">
      <c r="A295" s="1">
        <v>40945</v>
      </c>
      <c r="B295" s="1"/>
      <c r="C295" t="s">
        <v>8</v>
      </c>
      <c r="D295" s="8">
        <v>546</v>
      </c>
    </row>
    <row r="296" spans="1:4" x14ac:dyDescent="0.25">
      <c r="A296" s="1">
        <v>40945</v>
      </c>
      <c r="B296" s="1"/>
      <c r="C296" t="s">
        <v>9</v>
      </c>
      <c r="D296" s="8">
        <v>272</v>
      </c>
    </row>
    <row r="297" spans="1:4" x14ac:dyDescent="0.25">
      <c r="A297" s="1">
        <v>40945</v>
      </c>
      <c r="B297" s="1"/>
      <c r="C297" t="s">
        <v>10</v>
      </c>
      <c r="D297" s="8">
        <v>456</v>
      </c>
    </row>
    <row r="298" spans="1:4" x14ac:dyDescent="0.25">
      <c r="A298" s="1">
        <v>40945</v>
      </c>
      <c r="B298" s="1"/>
      <c r="C298" t="s">
        <v>11</v>
      </c>
      <c r="D298" s="8">
        <v>195</v>
      </c>
    </row>
    <row r="299" spans="1:4" x14ac:dyDescent="0.25">
      <c r="A299" s="1">
        <v>40945</v>
      </c>
      <c r="B299" s="1"/>
      <c r="C299" t="s">
        <v>12</v>
      </c>
      <c r="D299" s="8">
        <v>672</v>
      </c>
    </row>
    <row r="300" spans="1:4" x14ac:dyDescent="0.25">
      <c r="A300" s="1">
        <v>40945</v>
      </c>
      <c r="B300" s="1"/>
      <c r="C300" t="s">
        <v>2</v>
      </c>
      <c r="D300" s="8">
        <v>165</v>
      </c>
    </row>
    <row r="301" spans="1:4" x14ac:dyDescent="0.25">
      <c r="A301" s="1">
        <v>40946</v>
      </c>
      <c r="B301" s="1"/>
      <c r="C301" t="s">
        <v>3</v>
      </c>
      <c r="D301" s="8">
        <v>952</v>
      </c>
    </row>
    <row r="302" spans="1:4" x14ac:dyDescent="0.25">
      <c r="A302" s="1">
        <v>40946</v>
      </c>
      <c r="B302" s="1"/>
      <c r="C302" t="s">
        <v>4</v>
      </c>
      <c r="D302" s="8">
        <v>937</v>
      </c>
    </row>
    <row r="303" spans="1:4" x14ac:dyDescent="0.25">
      <c r="A303" s="1">
        <v>40946</v>
      </c>
      <c r="B303" s="1"/>
      <c r="C303" t="s">
        <v>5</v>
      </c>
      <c r="D303" s="8">
        <v>119</v>
      </c>
    </row>
    <row r="304" spans="1:4" x14ac:dyDescent="0.25">
      <c r="A304" s="1">
        <v>40946</v>
      </c>
      <c r="B304" s="1"/>
      <c r="C304" t="s">
        <v>6</v>
      </c>
      <c r="D304" s="8">
        <v>353</v>
      </c>
    </row>
    <row r="305" spans="1:4" x14ac:dyDescent="0.25">
      <c r="A305" s="1">
        <v>40946</v>
      </c>
      <c r="B305" s="1"/>
      <c r="C305" t="s">
        <v>8</v>
      </c>
      <c r="D305" s="8">
        <v>594</v>
      </c>
    </row>
    <row r="306" spans="1:4" x14ac:dyDescent="0.25">
      <c r="A306" s="1">
        <v>40946</v>
      </c>
      <c r="B306" s="1"/>
      <c r="C306" t="s">
        <v>9</v>
      </c>
      <c r="D306" s="8">
        <v>921</v>
      </c>
    </row>
    <row r="307" spans="1:4" x14ac:dyDescent="0.25">
      <c r="A307" s="1">
        <v>40946</v>
      </c>
      <c r="B307" s="1"/>
      <c r="C307" t="s">
        <v>10</v>
      </c>
      <c r="D307" s="8">
        <v>632</v>
      </c>
    </row>
    <row r="308" spans="1:4" x14ac:dyDescent="0.25">
      <c r="A308" s="1">
        <v>40946</v>
      </c>
      <c r="B308" s="1"/>
      <c r="C308" t="s">
        <v>11</v>
      </c>
      <c r="D308" s="8">
        <v>804</v>
      </c>
    </row>
    <row r="309" spans="1:4" x14ac:dyDescent="0.25">
      <c r="A309" s="1">
        <v>40946</v>
      </c>
      <c r="B309" s="1"/>
      <c r="C309" t="s">
        <v>12</v>
      </c>
      <c r="D309" s="8">
        <v>916</v>
      </c>
    </row>
    <row r="310" spans="1:4" x14ac:dyDescent="0.25">
      <c r="A310" s="1">
        <v>40946</v>
      </c>
      <c r="B310" s="1"/>
      <c r="C310" t="s">
        <v>2</v>
      </c>
      <c r="D310" s="8">
        <v>877</v>
      </c>
    </row>
    <row r="311" spans="1:4" x14ac:dyDescent="0.25">
      <c r="A311" s="1">
        <v>40946</v>
      </c>
      <c r="B311" s="1"/>
      <c r="C311" t="s">
        <v>3</v>
      </c>
      <c r="D311" s="8">
        <v>181</v>
      </c>
    </row>
    <row r="312" spans="1:4" x14ac:dyDescent="0.25">
      <c r="A312" s="1">
        <v>40946</v>
      </c>
      <c r="B312" s="1"/>
      <c r="C312" t="s">
        <v>4</v>
      </c>
      <c r="D312" s="8">
        <v>43</v>
      </c>
    </row>
    <row r="313" spans="1:4" x14ac:dyDescent="0.25">
      <c r="A313" s="1">
        <v>40947</v>
      </c>
      <c r="B313" s="1"/>
      <c r="C313" t="s">
        <v>5</v>
      </c>
      <c r="D313" s="8">
        <v>871</v>
      </c>
    </row>
    <row r="314" spans="1:4" x14ac:dyDescent="0.25">
      <c r="A314" s="1">
        <v>40947</v>
      </c>
      <c r="B314" s="1"/>
      <c r="C314" t="s">
        <v>6</v>
      </c>
      <c r="D314" s="8">
        <v>574</v>
      </c>
    </row>
    <row r="315" spans="1:4" x14ac:dyDescent="0.25">
      <c r="A315" s="1">
        <v>40947</v>
      </c>
      <c r="B315" s="1"/>
      <c r="C315" t="s">
        <v>8</v>
      </c>
      <c r="D315" s="8">
        <v>857</v>
      </c>
    </row>
    <row r="316" spans="1:4" x14ac:dyDescent="0.25">
      <c r="A316" s="1">
        <v>40947</v>
      </c>
      <c r="B316" s="1"/>
      <c r="C316" t="s">
        <v>9</v>
      </c>
      <c r="D316" s="8">
        <v>569</v>
      </c>
    </row>
    <row r="317" spans="1:4" x14ac:dyDescent="0.25">
      <c r="A317" s="1">
        <v>40947</v>
      </c>
      <c r="B317" s="1"/>
      <c r="C317" t="s">
        <v>10</v>
      </c>
      <c r="D317" s="8">
        <v>995</v>
      </c>
    </row>
    <row r="318" spans="1:4" x14ac:dyDescent="0.25">
      <c r="A318" s="1">
        <v>40948</v>
      </c>
      <c r="B318" s="1"/>
      <c r="C318" t="s">
        <v>11</v>
      </c>
      <c r="D318" s="8">
        <v>823</v>
      </c>
    </row>
    <row r="319" spans="1:4" x14ac:dyDescent="0.25">
      <c r="A319" s="1">
        <v>40948</v>
      </c>
      <c r="B319" s="1"/>
      <c r="C319" t="s">
        <v>12</v>
      </c>
      <c r="D319" s="8">
        <v>776</v>
      </c>
    </row>
    <row r="320" spans="1:4" x14ac:dyDescent="0.25">
      <c r="A320" s="1">
        <v>40948</v>
      </c>
      <c r="B320" s="1"/>
      <c r="C320" t="s">
        <v>2</v>
      </c>
      <c r="D320" s="8">
        <v>974</v>
      </c>
    </row>
    <row r="321" spans="1:4" x14ac:dyDescent="0.25">
      <c r="A321" s="1">
        <v>40948</v>
      </c>
      <c r="B321" s="1"/>
      <c r="C321" t="s">
        <v>3</v>
      </c>
      <c r="D321" s="8">
        <v>682</v>
      </c>
    </row>
    <row r="322" spans="1:4" x14ac:dyDescent="0.25">
      <c r="A322" s="1">
        <v>40948</v>
      </c>
      <c r="B322" s="1"/>
      <c r="C322" t="s">
        <v>4</v>
      </c>
      <c r="D322" s="8">
        <v>557</v>
      </c>
    </row>
    <row r="323" spans="1:4" x14ac:dyDescent="0.25">
      <c r="A323" s="1">
        <v>40949</v>
      </c>
      <c r="B323" s="1"/>
      <c r="C323" t="s">
        <v>5</v>
      </c>
      <c r="D323" s="8">
        <v>118</v>
      </c>
    </row>
    <row r="324" spans="1:4" x14ac:dyDescent="0.25">
      <c r="A324" s="1">
        <v>40949</v>
      </c>
      <c r="B324" s="1"/>
      <c r="C324" t="s">
        <v>6</v>
      </c>
      <c r="D324" s="8">
        <v>465</v>
      </c>
    </row>
    <row r="325" spans="1:4" x14ac:dyDescent="0.25">
      <c r="A325" s="1">
        <v>40949</v>
      </c>
      <c r="B325" s="1"/>
      <c r="C325" t="s">
        <v>8</v>
      </c>
      <c r="D325" s="8">
        <v>532</v>
      </c>
    </row>
    <row r="326" spans="1:4" x14ac:dyDescent="0.25">
      <c r="A326" s="1">
        <v>40949</v>
      </c>
      <c r="B326" s="1"/>
      <c r="C326" t="s">
        <v>9</v>
      </c>
      <c r="D326" s="8">
        <v>22</v>
      </c>
    </row>
    <row r="327" spans="1:4" x14ac:dyDescent="0.25">
      <c r="A327" s="1">
        <v>40949</v>
      </c>
      <c r="B327" s="1"/>
      <c r="C327" t="s">
        <v>10</v>
      </c>
      <c r="D327" s="8">
        <v>982</v>
      </c>
    </row>
    <row r="328" spans="1:4" x14ac:dyDescent="0.25">
      <c r="A328" s="1">
        <v>40949</v>
      </c>
      <c r="B328" s="1"/>
      <c r="C328" t="s">
        <v>11</v>
      </c>
      <c r="D328" s="8">
        <v>429</v>
      </c>
    </row>
    <row r="329" spans="1:4" x14ac:dyDescent="0.25">
      <c r="A329" s="1">
        <v>40950</v>
      </c>
      <c r="B329" s="1"/>
      <c r="C329" t="s">
        <v>12</v>
      </c>
      <c r="D329" s="8">
        <v>175</v>
      </c>
    </row>
    <row r="330" spans="1:4" x14ac:dyDescent="0.25">
      <c r="A330" s="1">
        <v>40950</v>
      </c>
      <c r="B330" s="1"/>
      <c r="C330" t="s">
        <v>2</v>
      </c>
      <c r="D330" s="8">
        <v>985</v>
      </c>
    </row>
    <row r="331" spans="1:4" x14ac:dyDescent="0.25">
      <c r="A331" s="1">
        <v>40950</v>
      </c>
      <c r="B331" s="1"/>
      <c r="C331" t="s">
        <v>3</v>
      </c>
      <c r="D331" s="8">
        <v>685</v>
      </c>
    </row>
    <row r="332" spans="1:4" x14ac:dyDescent="0.25">
      <c r="A332" s="1">
        <v>40950</v>
      </c>
      <c r="B332" s="1"/>
      <c r="C332" t="s">
        <v>4</v>
      </c>
      <c r="D332" s="8">
        <v>439</v>
      </c>
    </row>
    <row r="333" spans="1:4" x14ac:dyDescent="0.25">
      <c r="A333" s="1">
        <v>40950</v>
      </c>
      <c r="B333" s="1"/>
      <c r="C333" t="s">
        <v>5</v>
      </c>
      <c r="D333" s="8">
        <v>113</v>
      </c>
    </row>
    <row r="334" spans="1:4" x14ac:dyDescent="0.25">
      <c r="A334" s="1">
        <v>40950</v>
      </c>
      <c r="B334" s="1"/>
      <c r="C334" t="s">
        <v>6</v>
      </c>
      <c r="D334" s="8">
        <v>282</v>
      </c>
    </row>
    <row r="335" spans="1:4" x14ac:dyDescent="0.25">
      <c r="A335" s="1">
        <v>40950</v>
      </c>
      <c r="B335" s="1"/>
      <c r="C335" t="s">
        <v>8</v>
      </c>
      <c r="D335" s="8">
        <v>959</v>
      </c>
    </row>
    <row r="336" spans="1:4" x14ac:dyDescent="0.25">
      <c r="A336" s="1">
        <v>40950</v>
      </c>
      <c r="B336" s="1"/>
      <c r="C336" t="s">
        <v>9</v>
      </c>
      <c r="D336" s="8">
        <v>67</v>
      </c>
    </row>
    <row r="337" spans="1:4" x14ac:dyDescent="0.25">
      <c r="A337" s="1">
        <v>40951</v>
      </c>
      <c r="B337" s="1"/>
      <c r="C337" t="s">
        <v>10</v>
      </c>
      <c r="D337" s="8">
        <v>930</v>
      </c>
    </row>
    <row r="338" spans="1:4" x14ac:dyDescent="0.25">
      <c r="A338" s="1">
        <v>40951</v>
      </c>
      <c r="B338" s="1"/>
      <c r="C338" t="s">
        <v>11</v>
      </c>
      <c r="D338" s="8">
        <v>115</v>
      </c>
    </row>
    <row r="339" spans="1:4" x14ac:dyDescent="0.25">
      <c r="A339" s="1">
        <v>40952</v>
      </c>
      <c r="B339" s="1"/>
      <c r="C339" t="s">
        <v>12</v>
      </c>
      <c r="D339" s="8">
        <v>202</v>
      </c>
    </row>
    <row r="340" spans="1:4" x14ac:dyDescent="0.25">
      <c r="A340" s="1">
        <v>40952</v>
      </c>
      <c r="B340" s="1"/>
      <c r="C340" t="s">
        <v>2</v>
      </c>
      <c r="D340" s="8">
        <v>893</v>
      </c>
    </row>
    <row r="341" spans="1:4" x14ac:dyDescent="0.25">
      <c r="A341" s="1">
        <v>40952</v>
      </c>
      <c r="B341" s="1"/>
      <c r="C341" t="s">
        <v>3</v>
      </c>
      <c r="D341" s="8">
        <v>249</v>
      </c>
    </row>
    <row r="342" spans="1:4" x14ac:dyDescent="0.25">
      <c r="A342" s="1">
        <v>40952</v>
      </c>
      <c r="B342" s="1"/>
      <c r="C342" t="s">
        <v>4</v>
      </c>
      <c r="D342" s="8">
        <v>707</v>
      </c>
    </row>
    <row r="343" spans="1:4" x14ac:dyDescent="0.25">
      <c r="A343" s="1">
        <v>40952</v>
      </c>
      <c r="B343" s="1"/>
      <c r="C343" t="s">
        <v>5</v>
      </c>
      <c r="D343" s="8">
        <v>57</v>
      </c>
    </row>
    <row r="344" spans="1:4" x14ac:dyDescent="0.25">
      <c r="A344" s="1">
        <v>40952</v>
      </c>
      <c r="B344" s="1"/>
      <c r="C344" t="s">
        <v>6</v>
      </c>
      <c r="D344" s="8">
        <v>924</v>
      </c>
    </row>
    <row r="345" spans="1:4" x14ac:dyDescent="0.25">
      <c r="A345" s="1">
        <v>40952</v>
      </c>
      <c r="B345" s="1"/>
      <c r="C345" t="s">
        <v>8</v>
      </c>
      <c r="D345" s="8">
        <v>565</v>
      </c>
    </row>
    <row r="346" spans="1:4" x14ac:dyDescent="0.25">
      <c r="A346" s="1">
        <v>40952</v>
      </c>
      <c r="B346" s="1"/>
      <c r="C346" t="s">
        <v>9</v>
      </c>
      <c r="D346" s="8">
        <v>629</v>
      </c>
    </row>
    <row r="347" spans="1:4" x14ac:dyDescent="0.25">
      <c r="A347" s="1">
        <v>40952</v>
      </c>
      <c r="B347" s="1"/>
      <c r="C347" t="s">
        <v>10</v>
      </c>
      <c r="D347" s="8">
        <v>473</v>
      </c>
    </row>
    <row r="348" spans="1:4" x14ac:dyDescent="0.25">
      <c r="A348" s="1">
        <v>40952</v>
      </c>
      <c r="B348" s="1"/>
      <c r="C348" t="s">
        <v>11</v>
      </c>
      <c r="D348" s="8">
        <v>222</v>
      </c>
    </row>
    <row r="349" spans="1:4" x14ac:dyDescent="0.25">
      <c r="A349" s="1">
        <v>40953</v>
      </c>
      <c r="B349" s="1"/>
      <c r="C349" t="s">
        <v>12</v>
      </c>
      <c r="D349" s="8">
        <v>618</v>
      </c>
    </row>
    <row r="350" spans="1:4" x14ac:dyDescent="0.25">
      <c r="A350" s="1">
        <v>40953</v>
      </c>
      <c r="B350" s="1"/>
      <c r="C350" t="s">
        <v>8</v>
      </c>
      <c r="D350" s="8">
        <v>462</v>
      </c>
    </row>
    <row r="351" spans="1:4" x14ac:dyDescent="0.25">
      <c r="A351" s="1">
        <v>40953</v>
      </c>
      <c r="B351" s="1"/>
      <c r="C351" t="s">
        <v>5</v>
      </c>
      <c r="D351" s="8">
        <v>485</v>
      </c>
    </row>
    <row r="352" spans="1:4" x14ac:dyDescent="0.25">
      <c r="A352" s="1">
        <v>40953</v>
      </c>
      <c r="B352" s="1"/>
      <c r="C352" t="s">
        <v>8</v>
      </c>
      <c r="D352" s="8">
        <v>42</v>
      </c>
    </row>
    <row r="353" spans="1:4" x14ac:dyDescent="0.25">
      <c r="A353" s="1">
        <v>40953</v>
      </c>
      <c r="B353" s="1"/>
      <c r="C353" t="s">
        <v>9</v>
      </c>
      <c r="D353" s="8">
        <v>800</v>
      </c>
    </row>
    <row r="354" spans="1:4" x14ac:dyDescent="0.25">
      <c r="A354" s="1">
        <v>40953</v>
      </c>
      <c r="B354" s="1"/>
      <c r="C354" t="s">
        <v>10</v>
      </c>
      <c r="D354" s="8">
        <v>647</v>
      </c>
    </row>
    <row r="355" spans="1:4" x14ac:dyDescent="0.25">
      <c r="A355" s="1">
        <v>40953</v>
      </c>
      <c r="B355" s="1"/>
      <c r="C355" t="s">
        <v>3</v>
      </c>
      <c r="D355" s="8">
        <v>957</v>
      </c>
    </row>
    <row r="356" spans="1:4" x14ac:dyDescent="0.25">
      <c r="A356" s="1">
        <v>40953</v>
      </c>
      <c r="B356" s="1"/>
      <c r="C356" t="s">
        <v>5</v>
      </c>
      <c r="D356" s="8">
        <v>966</v>
      </c>
    </row>
    <row r="357" spans="1:4" x14ac:dyDescent="0.25">
      <c r="A357" s="1">
        <v>40953</v>
      </c>
      <c r="B357" s="1"/>
      <c r="C357" t="s">
        <v>2</v>
      </c>
      <c r="D357" s="8">
        <v>796</v>
      </c>
    </row>
    <row r="358" spans="1:4" x14ac:dyDescent="0.25">
      <c r="A358" s="1">
        <v>40953</v>
      </c>
      <c r="B358" s="1"/>
      <c r="C358" t="s">
        <v>3</v>
      </c>
      <c r="D358" s="8">
        <v>551</v>
      </c>
    </row>
    <row r="359" spans="1:4" x14ac:dyDescent="0.25">
      <c r="A359" s="1">
        <v>40953</v>
      </c>
      <c r="B359" s="1"/>
      <c r="C359" t="s">
        <v>4</v>
      </c>
      <c r="D359" s="8">
        <v>436</v>
      </c>
    </row>
    <row r="360" spans="1:4" x14ac:dyDescent="0.25">
      <c r="A360" s="1">
        <v>40953</v>
      </c>
      <c r="B360" s="1"/>
      <c r="C360" t="s">
        <v>5</v>
      </c>
      <c r="D360" s="8">
        <v>544</v>
      </c>
    </row>
    <row r="361" spans="1:4" x14ac:dyDescent="0.25">
      <c r="A361" s="1">
        <v>40953</v>
      </c>
      <c r="B361" s="1"/>
      <c r="C361" t="s">
        <v>6</v>
      </c>
      <c r="D361" s="8">
        <v>687</v>
      </c>
    </row>
    <row r="362" spans="1:4" x14ac:dyDescent="0.25">
      <c r="A362" s="1">
        <v>40953</v>
      </c>
      <c r="B362" s="1"/>
      <c r="C362" t="s">
        <v>8</v>
      </c>
      <c r="D362" s="8">
        <v>109</v>
      </c>
    </row>
    <row r="363" spans="1:4" x14ac:dyDescent="0.25">
      <c r="A363" s="1">
        <v>40954</v>
      </c>
      <c r="B363" s="1"/>
      <c r="C363" t="s">
        <v>9</v>
      </c>
      <c r="D363" s="8">
        <v>183</v>
      </c>
    </row>
    <row r="364" spans="1:4" x14ac:dyDescent="0.25">
      <c r="A364" s="1">
        <v>40954</v>
      </c>
      <c r="B364" s="1"/>
      <c r="C364" t="s">
        <v>10</v>
      </c>
      <c r="D364" s="8">
        <v>743</v>
      </c>
    </row>
    <row r="365" spans="1:4" x14ac:dyDescent="0.25">
      <c r="A365" s="1">
        <v>40954</v>
      </c>
      <c r="B365" s="1"/>
      <c r="C365" t="s">
        <v>11</v>
      </c>
      <c r="D365" s="8">
        <v>662</v>
      </c>
    </row>
    <row r="366" spans="1:4" x14ac:dyDescent="0.25">
      <c r="A366" s="1">
        <v>40954</v>
      </c>
      <c r="B366" s="1"/>
      <c r="C366" t="s">
        <v>12</v>
      </c>
      <c r="D366" s="8">
        <v>363</v>
      </c>
    </row>
    <row r="367" spans="1:4" x14ac:dyDescent="0.25">
      <c r="A367" s="1">
        <v>40954</v>
      </c>
      <c r="B367" s="1"/>
      <c r="C367" t="s">
        <v>2</v>
      </c>
      <c r="D367" s="8">
        <v>120</v>
      </c>
    </row>
    <row r="368" spans="1:4" x14ac:dyDescent="0.25">
      <c r="A368" s="1">
        <v>40954</v>
      </c>
      <c r="B368" s="1"/>
      <c r="C368" t="s">
        <v>3</v>
      </c>
      <c r="D368" s="8">
        <v>631</v>
      </c>
    </row>
    <row r="369" spans="1:4" x14ac:dyDescent="0.25">
      <c r="A369" s="1">
        <v>40954</v>
      </c>
      <c r="B369" s="1"/>
      <c r="C369" t="s">
        <v>4</v>
      </c>
      <c r="D369" s="8">
        <v>141</v>
      </c>
    </row>
    <row r="370" spans="1:4" x14ac:dyDescent="0.25">
      <c r="A370" s="1">
        <v>40954</v>
      </c>
      <c r="B370" s="1"/>
      <c r="C370" t="s">
        <v>5</v>
      </c>
      <c r="D370" s="8">
        <v>855</v>
      </c>
    </row>
    <row r="371" spans="1:4" x14ac:dyDescent="0.25">
      <c r="A371" s="1">
        <v>40954</v>
      </c>
      <c r="B371" s="1"/>
      <c r="C371" t="s">
        <v>6</v>
      </c>
      <c r="D371" s="8">
        <v>920</v>
      </c>
    </row>
    <row r="372" spans="1:4" x14ac:dyDescent="0.25">
      <c r="A372" s="1">
        <v>40954</v>
      </c>
      <c r="B372" s="1"/>
      <c r="C372" t="s">
        <v>8</v>
      </c>
      <c r="D372" s="8">
        <v>731</v>
      </c>
    </row>
    <row r="373" spans="1:4" x14ac:dyDescent="0.25">
      <c r="A373" s="1">
        <v>40954</v>
      </c>
      <c r="B373" s="1"/>
      <c r="C373" t="s">
        <v>9</v>
      </c>
      <c r="D373" s="8">
        <v>742</v>
      </c>
    </row>
    <row r="374" spans="1:4" x14ac:dyDescent="0.25">
      <c r="A374" s="1">
        <v>40954</v>
      </c>
      <c r="B374" s="1"/>
      <c r="C374" t="s">
        <v>10</v>
      </c>
      <c r="D374" s="8">
        <v>161</v>
      </c>
    </row>
    <row r="375" spans="1:4" x14ac:dyDescent="0.25">
      <c r="A375" s="1">
        <v>40954</v>
      </c>
      <c r="B375" s="1"/>
      <c r="C375" t="s">
        <v>11</v>
      </c>
      <c r="D375" s="8">
        <v>705</v>
      </c>
    </row>
    <row r="376" spans="1:4" x14ac:dyDescent="0.25">
      <c r="A376" s="1">
        <v>40954</v>
      </c>
      <c r="B376" s="1"/>
      <c r="C376" t="s">
        <v>12</v>
      </c>
      <c r="D376" s="8">
        <v>943</v>
      </c>
    </row>
    <row r="377" spans="1:4" x14ac:dyDescent="0.25">
      <c r="A377" s="1">
        <v>40954</v>
      </c>
      <c r="B377" s="1"/>
      <c r="C377" t="s">
        <v>2</v>
      </c>
      <c r="D377" s="8">
        <v>14</v>
      </c>
    </row>
    <row r="378" spans="1:4" x14ac:dyDescent="0.25">
      <c r="A378" s="1">
        <v>40954</v>
      </c>
      <c r="B378" s="1"/>
      <c r="C378" t="s">
        <v>3</v>
      </c>
      <c r="D378" s="8">
        <v>684</v>
      </c>
    </row>
    <row r="379" spans="1:4" x14ac:dyDescent="0.25">
      <c r="A379" s="1">
        <v>40954</v>
      </c>
      <c r="B379" s="1"/>
      <c r="C379" t="s">
        <v>4</v>
      </c>
      <c r="D379" s="8">
        <v>749</v>
      </c>
    </row>
    <row r="380" spans="1:4" x14ac:dyDescent="0.25">
      <c r="A380" s="1">
        <v>40955</v>
      </c>
      <c r="B380" s="1"/>
      <c r="C380" t="s">
        <v>5</v>
      </c>
      <c r="D380" s="8">
        <v>11</v>
      </c>
    </row>
    <row r="381" spans="1:4" x14ac:dyDescent="0.25">
      <c r="A381" s="1">
        <v>40955</v>
      </c>
      <c r="B381" s="1"/>
      <c r="C381" t="s">
        <v>6</v>
      </c>
      <c r="D381" s="8">
        <v>775</v>
      </c>
    </row>
    <row r="382" spans="1:4" x14ac:dyDescent="0.25">
      <c r="A382" s="1">
        <v>40955</v>
      </c>
      <c r="B382" s="1"/>
      <c r="C382" t="s">
        <v>8</v>
      </c>
      <c r="D382" s="8">
        <v>75</v>
      </c>
    </row>
    <row r="383" spans="1:4" x14ac:dyDescent="0.25">
      <c r="A383" s="1">
        <v>40955</v>
      </c>
      <c r="B383" s="1"/>
      <c r="C383" t="s">
        <v>9</v>
      </c>
      <c r="D383" s="8">
        <v>538</v>
      </c>
    </row>
    <row r="384" spans="1:4" x14ac:dyDescent="0.25">
      <c r="A384" s="1">
        <v>40955</v>
      </c>
      <c r="B384" s="1"/>
      <c r="C384" t="s">
        <v>10</v>
      </c>
      <c r="D384" s="8">
        <v>994</v>
      </c>
    </row>
    <row r="385" spans="1:4" x14ac:dyDescent="0.25">
      <c r="A385" s="1">
        <v>40955</v>
      </c>
      <c r="B385" s="1"/>
      <c r="C385" t="s">
        <v>11</v>
      </c>
      <c r="D385" s="8">
        <v>385</v>
      </c>
    </row>
    <row r="386" spans="1:4" x14ac:dyDescent="0.25">
      <c r="A386" s="1">
        <v>40956</v>
      </c>
      <c r="B386" s="1"/>
      <c r="C386" t="s">
        <v>12</v>
      </c>
      <c r="D386" s="8">
        <v>611</v>
      </c>
    </row>
    <row r="387" spans="1:4" x14ac:dyDescent="0.25">
      <c r="A387" s="1">
        <v>40956</v>
      </c>
      <c r="B387" s="1"/>
      <c r="C387" t="s">
        <v>2</v>
      </c>
      <c r="D387" s="8">
        <v>18</v>
      </c>
    </row>
    <row r="388" spans="1:4" x14ac:dyDescent="0.25">
      <c r="A388" s="1">
        <v>40956</v>
      </c>
      <c r="B388" s="1"/>
      <c r="C388" t="s">
        <v>3</v>
      </c>
      <c r="D388" s="8">
        <v>794</v>
      </c>
    </row>
    <row r="389" spans="1:4" x14ac:dyDescent="0.25">
      <c r="A389" s="1">
        <v>40956</v>
      </c>
      <c r="B389" s="1"/>
      <c r="C389" t="s">
        <v>4</v>
      </c>
      <c r="D389" s="8">
        <v>51</v>
      </c>
    </row>
    <row r="390" spans="1:4" x14ac:dyDescent="0.25">
      <c r="A390" s="1">
        <v>40956</v>
      </c>
      <c r="B390" s="1"/>
      <c r="C390" t="s">
        <v>5</v>
      </c>
      <c r="D390" s="8">
        <v>368</v>
      </c>
    </row>
    <row r="391" spans="1:4" x14ac:dyDescent="0.25">
      <c r="A391" s="1">
        <v>40956</v>
      </c>
      <c r="B391" s="1"/>
      <c r="C391" t="s">
        <v>6</v>
      </c>
      <c r="D391" s="8">
        <v>434</v>
      </c>
    </row>
    <row r="392" spans="1:4" x14ac:dyDescent="0.25">
      <c r="A392" s="1">
        <v>40956</v>
      </c>
      <c r="B392" s="1"/>
      <c r="C392" t="s">
        <v>8</v>
      </c>
      <c r="D392" s="8">
        <v>301</v>
      </c>
    </row>
    <row r="393" spans="1:4" x14ac:dyDescent="0.25">
      <c r="A393" s="1">
        <v>40956</v>
      </c>
      <c r="B393" s="1"/>
      <c r="C393" t="s">
        <v>9</v>
      </c>
      <c r="D393" s="8">
        <v>890</v>
      </c>
    </row>
    <row r="394" spans="1:4" x14ac:dyDescent="0.25">
      <c r="A394" s="1">
        <v>40957</v>
      </c>
      <c r="B394" s="1"/>
      <c r="C394" t="s">
        <v>10</v>
      </c>
      <c r="D394" s="8">
        <v>594</v>
      </c>
    </row>
    <row r="395" spans="1:4" x14ac:dyDescent="0.25">
      <c r="A395" s="1">
        <v>40957</v>
      </c>
      <c r="B395" s="1"/>
      <c r="C395" t="s">
        <v>11</v>
      </c>
      <c r="D395" s="8">
        <v>355</v>
      </c>
    </row>
    <row r="396" spans="1:4" x14ac:dyDescent="0.25">
      <c r="A396" s="1">
        <v>40957</v>
      </c>
      <c r="B396" s="1"/>
      <c r="C396" t="s">
        <v>12</v>
      </c>
      <c r="D396" s="8">
        <v>232</v>
      </c>
    </row>
    <row r="397" spans="1:4" x14ac:dyDescent="0.25">
      <c r="A397" s="1">
        <v>40957</v>
      </c>
      <c r="B397" s="1"/>
      <c r="C397" t="s">
        <v>2</v>
      </c>
      <c r="D397" s="8">
        <v>34</v>
      </c>
    </row>
    <row r="398" spans="1:4" x14ac:dyDescent="0.25">
      <c r="A398" s="1">
        <v>40957</v>
      </c>
      <c r="B398" s="1"/>
      <c r="C398" t="s">
        <v>3</v>
      </c>
      <c r="D398" s="8">
        <v>701</v>
      </c>
    </row>
    <row r="399" spans="1:4" x14ac:dyDescent="0.25">
      <c r="A399" s="1">
        <v>40957</v>
      </c>
      <c r="B399" s="1"/>
      <c r="C399" t="s">
        <v>4</v>
      </c>
      <c r="D399" s="8">
        <v>237</v>
      </c>
    </row>
    <row r="400" spans="1:4" x14ac:dyDescent="0.25">
      <c r="A400" s="1">
        <v>40957</v>
      </c>
      <c r="B400" s="1"/>
      <c r="C400" t="s">
        <v>5</v>
      </c>
      <c r="D400" s="8">
        <v>4</v>
      </c>
    </row>
    <row r="401" spans="1:4" x14ac:dyDescent="0.25">
      <c r="A401" s="1">
        <v>40957</v>
      </c>
      <c r="B401" s="1"/>
      <c r="C401" t="s">
        <v>6</v>
      </c>
      <c r="D401" s="8">
        <v>215</v>
      </c>
    </row>
    <row r="402" spans="1:4" x14ac:dyDescent="0.25">
      <c r="A402" s="1">
        <v>40957</v>
      </c>
      <c r="B402" s="1"/>
      <c r="C402" t="s">
        <v>8</v>
      </c>
      <c r="D402" s="8">
        <v>939</v>
      </c>
    </row>
    <row r="403" spans="1:4" x14ac:dyDescent="0.25">
      <c r="A403" s="1">
        <v>40957</v>
      </c>
      <c r="B403" s="1"/>
      <c r="C403" t="s">
        <v>9</v>
      </c>
      <c r="D403" s="8">
        <v>642</v>
      </c>
    </row>
    <row r="404" spans="1:4" x14ac:dyDescent="0.25">
      <c r="A404" s="1">
        <v>40958</v>
      </c>
      <c r="B404" s="1"/>
      <c r="C404" t="s">
        <v>10</v>
      </c>
      <c r="D404" s="8">
        <v>904</v>
      </c>
    </row>
    <row r="405" spans="1:4" x14ac:dyDescent="0.25">
      <c r="A405" s="1">
        <v>40958</v>
      </c>
      <c r="B405" s="1"/>
      <c r="C405" t="s">
        <v>11</v>
      </c>
      <c r="D405" s="8">
        <v>326</v>
      </c>
    </row>
    <row r="406" spans="1:4" x14ac:dyDescent="0.25">
      <c r="A406" s="1">
        <v>40958</v>
      </c>
      <c r="B406" s="1"/>
      <c r="C406" t="s">
        <v>12</v>
      </c>
      <c r="D406" s="8">
        <v>227</v>
      </c>
    </row>
    <row r="407" spans="1:4" x14ac:dyDescent="0.25">
      <c r="A407" s="1">
        <v>40958</v>
      </c>
      <c r="B407" s="1"/>
      <c r="C407" t="s">
        <v>2</v>
      </c>
      <c r="D407" s="8">
        <v>185</v>
      </c>
    </row>
    <row r="408" spans="1:4" x14ac:dyDescent="0.25">
      <c r="A408" s="1">
        <v>40958</v>
      </c>
      <c r="B408" s="1"/>
      <c r="C408" t="s">
        <v>3</v>
      </c>
      <c r="D408" s="8">
        <v>838</v>
      </c>
    </row>
    <row r="409" spans="1:4" x14ac:dyDescent="0.25">
      <c r="A409" s="1">
        <v>40959</v>
      </c>
      <c r="B409" s="1"/>
      <c r="C409" t="s">
        <v>4</v>
      </c>
      <c r="D409" s="8">
        <v>875</v>
      </c>
    </row>
    <row r="410" spans="1:4" x14ac:dyDescent="0.25">
      <c r="A410" s="1">
        <v>40959</v>
      </c>
      <c r="B410" s="1"/>
      <c r="C410" t="s">
        <v>5</v>
      </c>
      <c r="D410" s="8">
        <v>344</v>
      </c>
    </row>
    <row r="411" spans="1:4" x14ac:dyDescent="0.25">
      <c r="A411" s="1">
        <v>40959</v>
      </c>
      <c r="B411" s="1"/>
      <c r="C411" t="s">
        <v>6</v>
      </c>
      <c r="D411" s="8">
        <v>829</v>
      </c>
    </row>
    <row r="412" spans="1:4" x14ac:dyDescent="0.25">
      <c r="A412" s="1">
        <v>40959</v>
      </c>
      <c r="B412" s="1"/>
      <c r="C412" t="s">
        <v>8</v>
      </c>
      <c r="D412" s="8">
        <v>522</v>
      </c>
    </row>
    <row r="413" spans="1:4" x14ac:dyDescent="0.25">
      <c r="A413" s="1">
        <v>40959</v>
      </c>
      <c r="B413" s="1"/>
      <c r="C413" t="s">
        <v>9</v>
      </c>
      <c r="D413" s="8">
        <v>209</v>
      </c>
    </row>
    <row r="414" spans="1:4" x14ac:dyDescent="0.25">
      <c r="A414" s="1">
        <v>40959</v>
      </c>
      <c r="B414" s="1"/>
      <c r="C414" t="s">
        <v>10</v>
      </c>
      <c r="D414" s="8">
        <v>983</v>
      </c>
    </row>
    <row r="415" spans="1:4" x14ac:dyDescent="0.25">
      <c r="A415" s="1">
        <v>40959</v>
      </c>
      <c r="B415" s="1"/>
      <c r="C415" t="s">
        <v>11</v>
      </c>
      <c r="D415" s="8">
        <v>626</v>
      </c>
    </row>
    <row r="416" spans="1:4" x14ac:dyDescent="0.25">
      <c r="A416" s="1">
        <v>40960</v>
      </c>
      <c r="B416" s="1"/>
      <c r="C416" t="s">
        <v>12</v>
      </c>
      <c r="D416" s="8">
        <v>356</v>
      </c>
    </row>
    <row r="417" spans="1:4" x14ac:dyDescent="0.25">
      <c r="A417" s="1">
        <v>40960</v>
      </c>
      <c r="B417" s="1"/>
      <c r="C417" t="s">
        <v>2</v>
      </c>
      <c r="D417" s="8">
        <v>504</v>
      </c>
    </row>
    <row r="418" spans="1:4" x14ac:dyDescent="0.25">
      <c r="A418" s="1">
        <v>40960</v>
      </c>
      <c r="B418" s="1"/>
      <c r="C418" t="s">
        <v>3</v>
      </c>
      <c r="D418" s="8">
        <v>587</v>
      </c>
    </row>
    <row r="419" spans="1:4" x14ac:dyDescent="0.25">
      <c r="A419" s="1">
        <v>40960</v>
      </c>
      <c r="B419" s="1"/>
      <c r="C419" t="s">
        <v>4</v>
      </c>
      <c r="D419" s="8">
        <v>268</v>
      </c>
    </row>
    <row r="420" spans="1:4" x14ac:dyDescent="0.25">
      <c r="A420" s="1">
        <v>40960</v>
      </c>
      <c r="B420" s="1"/>
      <c r="C420" t="s">
        <v>5</v>
      </c>
      <c r="D420" s="8">
        <v>673</v>
      </c>
    </row>
    <row r="421" spans="1:4" x14ac:dyDescent="0.25">
      <c r="A421" s="1">
        <v>40960</v>
      </c>
      <c r="B421" s="1"/>
      <c r="C421" t="s">
        <v>6</v>
      </c>
      <c r="D421" s="8">
        <v>906</v>
      </c>
    </row>
    <row r="422" spans="1:4" x14ac:dyDescent="0.25">
      <c r="A422" s="1">
        <v>40960</v>
      </c>
      <c r="B422" s="1"/>
      <c r="C422" t="s">
        <v>8</v>
      </c>
      <c r="D422" s="8">
        <v>916</v>
      </c>
    </row>
    <row r="423" spans="1:4" x14ac:dyDescent="0.25">
      <c r="A423" s="1">
        <v>40960</v>
      </c>
      <c r="B423" s="1"/>
      <c r="C423" t="s">
        <v>9</v>
      </c>
      <c r="D423" s="8">
        <v>847</v>
      </c>
    </row>
    <row r="424" spans="1:4" x14ac:dyDescent="0.25">
      <c r="A424" s="1">
        <v>40960</v>
      </c>
      <c r="B424" s="1"/>
      <c r="C424" t="s">
        <v>10</v>
      </c>
      <c r="D424" s="8">
        <v>71</v>
      </c>
    </row>
    <row r="425" spans="1:4" x14ac:dyDescent="0.25">
      <c r="A425" s="1">
        <v>40960</v>
      </c>
      <c r="B425" s="1"/>
      <c r="C425" t="s">
        <v>11</v>
      </c>
      <c r="D425" s="8">
        <v>569</v>
      </c>
    </row>
    <row r="426" spans="1:4" x14ac:dyDescent="0.25">
      <c r="A426" s="1">
        <v>40961</v>
      </c>
      <c r="B426" s="1"/>
      <c r="C426" t="s">
        <v>12</v>
      </c>
      <c r="D426" s="8">
        <v>679</v>
      </c>
    </row>
    <row r="427" spans="1:4" x14ac:dyDescent="0.25">
      <c r="A427" s="1">
        <v>40961</v>
      </c>
      <c r="B427" s="1"/>
      <c r="C427" t="s">
        <v>2</v>
      </c>
      <c r="D427" s="8">
        <v>52</v>
      </c>
    </row>
    <row r="428" spans="1:4" x14ac:dyDescent="0.25">
      <c r="A428" s="1">
        <v>40961</v>
      </c>
      <c r="B428" s="1"/>
      <c r="C428" t="s">
        <v>3</v>
      </c>
      <c r="D428" s="8">
        <v>67</v>
      </c>
    </row>
    <row r="429" spans="1:4" x14ac:dyDescent="0.25">
      <c r="A429" s="1">
        <v>40961</v>
      </c>
      <c r="B429" s="1"/>
      <c r="C429" t="s">
        <v>4</v>
      </c>
      <c r="D429" s="8">
        <v>715</v>
      </c>
    </row>
    <row r="430" spans="1:4" x14ac:dyDescent="0.25">
      <c r="A430" s="1">
        <v>40961</v>
      </c>
      <c r="B430" s="1"/>
      <c r="C430" t="s">
        <v>5</v>
      </c>
      <c r="D430" s="8">
        <v>203</v>
      </c>
    </row>
    <row r="431" spans="1:4" x14ac:dyDescent="0.25">
      <c r="A431" s="1">
        <v>40961</v>
      </c>
      <c r="B431" s="1"/>
      <c r="C431" t="s">
        <v>6</v>
      </c>
      <c r="D431" s="8">
        <v>55</v>
      </c>
    </row>
    <row r="432" spans="1:4" x14ac:dyDescent="0.25">
      <c r="A432" s="1">
        <v>40961</v>
      </c>
      <c r="B432" s="1"/>
      <c r="C432" t="s">
        <v>8</v>
      </c>
      <c r="D432" s="8">
        <v>26</v>
      </c>
    </row>
    <row r="433" spans="1:4" x14ac:dyDescent="0.25">
      <c r="A433" s="1">
        <v>40962</v>
      </c>
      <c r="B433" s="1"/>
      <c r="C433" t="s">
        <v>9</v>
      </c>
      <c r="D433" s="8">
        <v>604</v>
      </c>
    </row>
    <row r="434" spans="1:4" x14ac:dyDescent="0.25">
      <c r="A434" s="1">
        <v>40962</v>
      </c>
      <c r="B434" s="1"/>
      <c r="C434" t="s">
        <v>10</v>
      </c>
      <c r="D434" s="8">
        <v>312</v>
      </c>
    </row>
    <row r="435" spans="1:4" x14ac:dyDescent="0.25">
      <c r="A435" s="1">
        <v>40962</v>
      </c>
      <c r="B435" s="1"/>
      <c r="C435" t="s">
        <v>11</v>
      </c>
      <c r="D435" s="8">
        <v>671</v>
      </c>
    </row>
    <row r="436" spans="1:4" x14ac:dyDescent="0.25">
      <c r="A436" s="1">
        <v>40962</v>
      </c>
      <c r="B436" s="1"/>
      <c r="C436" t="s">
        <v>12</v>
      </c>
      <c r="D436" s="8">
        <v>327</v>
      </c>
    </row>
    <row r="437" spans="1:4" x14ac:dyDescent="0.25">
      <c r="A437" s="1">
        <v>40962</v>
      </c>
      <c r="B437" s="1"/>
      <c r="C437" t="s">
        <v>8</v>
      </c>
      <c r="D437" s="8">
        <v>707</v>
      </c>
    </row>
    <row r="438" spans="1:4" x14ac:dyDescent="0.25">
      <c r="A438" s="1">
        <v>40962</v>
      </c>
      <c r="B438" s="1"/>
      <c r="C438" t="s">
        <v>5</v>
      </c>
      <c r="D438" s="8">
        <v>910</v>
      </c>
    </row>
    <row r="439" spans="1:4" x14ac:dyDescent="0.25">
      <c r="A439" s="1">
        <v>40963</v>
      </c>
      <c r="B439" s="1"/>
      <c r="C439" t="s">
        <v>8</v>
      </c>
      <c r="D439" s="8">
        <v>225</v>
      </c>
    </row>
    <row r="440" spans="1:4" x14ac:dyDescent="0.25">
      <c r="A440" s="1">
        <v>40963</v>
      </c>
      <c r="B440" s="1"/>
      <c r="C440" t="s">
        <v>9</v>
      </c>
      <c r="D440" s="8">
        <v>524</v>
      </c>
    </row>
    <row r="441" spans="1:4" x14ac:dyDescent="0.25">
      <c r="A441" s="1">
        <v>40963</v>
      </c>
      <c r="B441" s="1"/>
      <c r="C441" t="s">
        <v>10</v>
      </c>
      <c r="D441" s="8">
        <v>4</v>
      </c>
    </row>
    <row r="442" spans="1:4" x14ac:dyDescent="0.25">
      <c r="A442" s="1">
        <v>40963</v>
      </c>
      <c r="B442" s="1"/>
      <c r="C442" t="s">
        <v>3</v>
      </c>
      <c r="D442" s="8">
        <v>725</v>
      </c>
    </row>
    <row r="443" spans="1:4" x14ac:dyDescent="0.25">
      <c r="A443" s="1">
        <v>40963</v>
      </c>
      <c r="B443" s="1"/>
      <c r="C443" t="s">
        <v>5</v>
      </c>
      <c r="D443" s="8">
        <v>652</v>
      </c>
    </row>
    <row r="444" spans="1:4" x14ac:dyDescent="0.25">
      <c r="A444" s="1">
        <v>40963</v>
      </c>
      <c r="B444" s="1"/>
      <c r="C444" t="s">
        <v>2</v>
      </c>
      <c r="D444" s="8">
        <v>651</v>
      </c>
    </row>
    <row r="445" spans="1:4" x14ac:dyDescent="0.25">
      <c r="A445" s="1">
        <v>40963</v>
      </c>
      <c r="B445" s="1"/>
      <c r="C445" t="s">
        <v>3</v>
      </c>
      <c r="D445" s="8">
        <v>663</v>
      </c>
    </row>
    <row r="446" spans="1:4" x14ac:dyDescent="0.25">
      <c r="A446" s="1">
        <v>40964</v>
      </c>
      <c r="B446" s="1"/>
      <c r="C446" t="s">
        <v>4</v>
      </c>
      <c r="D446" s="8">
        <v>698</v>
      </c>
    </row>
    <row r="447" spans="1:4" x14ac:dyDescent="0.25">
      <c r="A447" s="1">
        <v>40964</v>
      </c>
      <c r="B447" s="1"/>
      <c r="C447" t="s">
        <v>5</v>
      </c>
      <c r="D447" s="8">
        <v>469</v>
      </c>
    </row>
    <row r="448" spans="1:4" x14ac:dyDescent="0.25">
      <c r="A448" s="1">
        <v>40964</v>
      </c>
      <c r="B448" s="1"/>
      <c r="C448" t="s">
        <v>6</v>
      </c>
      <c r="D448" s="8">
        <v>332</v>
      </c>
    </row>
    <row r="449" spans="1:4" x14ac:dyDescent="0.25">
      <c r="A449" s="1">
        <v>40964</v>
      </c>
      <c r="B449" s="1"/>
      <c r="C449" t="s">
        <v>8</v>
      </c>
      <c r="D449" s="8">
        <v>630</v>
      </c>
    </row>
    <row r="450" spans="1:4" x14ac:dyDescent="0.25">
      <c r="A450" s="1">
        <v>40964</v>
      </c>
      <c r="B450" s="1"/>
      <c r="C450" t="s">
        <v>9</v>
      </c>
      <c r="D450" s="8">
        <v>438</v>
      </c>
    </row>
    <row r="451" spans="1:4" x14ac:dyDescent="0.25">
      <c r="A451" s="1">
        <v>40964</v>
      </c>
      <c r="B451" s="1"/>
      <c r="C451" t="s">
        <v>10</v>
      </c>
      <c r="D451" s="8">
        <v>885</v>
      </c>
    </row>
    <row r="452" spans="1:4" x14ac:dyDescent="0.25">
      <c r="A452" s="1">
        <v>40964</v>
      </c>
      <c r="B452" s="1"/>
      <c r="C452" t="s">
        <v>11</v>
      </c>
      <c r="D452" s="8">
        <v>449</v>
      </c>
    </row>
    <row r="453" spans="1:4" x14ac:dyDescent="0.25">
      <c r="A453" s="1">
        <v>40965</v>
      </c>
      <c r="B453" s="1"/>
      <c r="C453" t="s">
        <v>12</v>
      </c>
      <c r="D453" s="8">
        <v>813</v>
      </c>
    </row>
    <row r="454" spans="1:4" x14ac:dyDescent="0.25">
      <c r="A454" s="1">
        <v>40965</v>
      </c>
      <c r="B454" s="1"/>
      <c r="C454" t="s">
        <v>2</v>
      </c>
      <c r="D454" s="8">
        <v>986</v>
      </c>
    </row>
    <row r="455" spans="1:4" x14ac:dyDescent="0.25">
      <c r="A455" s="1">
        <v>40965</v>
      </c>
      <c r="B455" s="1"/>
      <c r="C455" t="s">
        <v>3</v>
      </c>
      <c r="D455" s="8">
        <v>898</v>
      </c>
    </row>
    <row r="456" spans="1:4" x14ac:dyDescent="0.25">
      <c r="A456" s="1">
        <v>40965</v>
      </c>
      <c r="B456" s="1"/>
      <c r="C456" t="s">
        <v>4</v>
      </c>
      <c r="D456" s="8">
        <v>448</v>
      </c>
    </row>
    <row r="457" spans="1:4" x14ac:dyDescent="0.25">
      <c r="A457" s="1">
        <v>40965</v>
      </c>
      <c r="B457" s="1"/>
      <c r="C457" t="s">
        <v>5</v>
      </c>
      <c r="D457" s="8">
        <v>405</v>
      </c>
    </row>
    <row r="458" spans="1:4" x14ac:dyDescent="0.25">
      <c r="A458" s="1">
        <v>40965</v>
      </c>
      <c r="B458" s="1"/>
      <c r="C458" t="s">
        <v>6</v>
      </c>
      <c r="D458" s="8">
        <v>253</v>
      </c>
    </row>
    <row r="459" spans="1:4" x14ac:dyDescent="0.25">
      <c r="A459" s="1">
        <v>40965</v>
      </c>
      <c r="B459" s="1"/>
      <c r="C459" t="s">
        <v>8</v>
      </c>
      <c r="D459" s="8">
        <v>85</v>
      </c>
    </row>
    <row r="460" spans="1:4" x14ac:dyDescent="0.25">
      <c r="A460" s="1">
        <v>40965</v>
      </c>
      <c r="B460" s="1"/>
      <c r="C460" t="s">
        <v>9</v>
      </c>
      <c r="D460" s="8">
        <v>823</v>
      </c>
    </row>
    <row r="461" spans="1:4" x14ac:dyDescent="0.25">
      <c r="A461" s="1">
        <v>40965</v>
      </c>
      <c r="B461" s="1"/>
      <c r="C461" t="s">
        <v>10</v>
      </c>
      <c r="D461" s="8">
        <v>258</v>
      </c>
    </row>
    <row r="462" spans="1:4" x14ac:dyDescent="0.25">
      <c r="A462" s="1">
        <v>40966</v>
      </c>
      <c r="B462" s="1"/>
      <c r="C462" t="s">
        <v>11</v>
      </c>
      <c r="D462" s="8">
        <v>187</v>
      </c>
    </row>
    <row r="463" spans="1:4" x14ac:dyDescent="0.25">
      <c r="A463" s="1">
        <v>40966</v>
      </c>
      <c r="B463" s="1"/>
      <c r="C463" t="s">
        <v>12</v>
      </c>
      <c r="D463" s="8">
        <v>420</v>
      </c>
    </row>
    <row r="464" spans="1:4" x14ac:dyDescent="0.25">
      <c r="A464" s="1">
        <v>40966</v>
      </c>
      <c r="B464" s="1"/>
      <c r="C464" t="s">
        <v>2</v>
      </c>
      <c r="D464" s="8">
        <v>716</v>
      </c>
    </row>
    <row r="465" spans="1:4" x14ac:dyDescent="0.25">
      <c r="A465" s="1">
        <v>40966</v>
      </c>
      <c r="B465" s="1"/>
      <c r="C465" t="s">
        <v>3</v>
      </c>
      <c r="D465" s="8">
        <v>693</v>
      </c>
    </row>
    <row r="466" spans="1:4" x14ac:dyDescent="0.25">
      <c r="A466" s="1">
        <v>40966</v>
      </c>
      <c r="B466" s="1"/>
      <c r="C466" t="s">
        <v>4</v>
      </c>
      <c r="D466" s="8">
        <v>574</v>
      </c>
    </row>
    <row r="467" spans="1:4" x14ac:dyDescent="0.25">
      <c r="A467" s="1">
        <v>40966</v>
      </c>
      <c r="B467" s="1"/>
      <c r="C467" t="s">
        <v>5</v>
      </c>
      <c r="D467" s="8">
        <v>956</v>
      </c>
    </row>
    <row r="468" spans="1:4" x14ac:dyDescent="0.25">
      <c r="A468" s="1">
        <v>40966</v>
      </c>
      <c r="B468" s="1"/>
      <c r="C468" t="s">
        <v>6</v>
      </c>
      <c r="D468" s="8">
        <v>346</v>
      </c>
    </row>
    <row r="469" spans="1:4" x14ac:dyDescent="0.25">
      <c r="A469" s="1">
        <v>40966</v>
      </c>
      <c r="B469" s="1"/>
      <c r="C469" t="s">
        <v>8</v>
      </c>
      <c r="D469" s="8">
        <v>144</v>
      </c>
    </row>
    <row r="470" spans="1:4" x14ac:dyDescent="0.25">
      <c r="A470" s="1">
        <v>40967</v>
      </c>
      <c r="B470" s="1"/>
      <c r="C470" t="s">
        <v>9</v>
      </c>
      <c r="D470" s="8">
        <v>897</v>
      </c>
    </row>
    <row r="471" spans="1:4" x14ac:dyDescent="0.25">
      <c r="A471" s="1">
        <v>40967</v>
      </c>
      <c r="B471" s="1"/>
      <c r="C471" t="s">
        <v>10</v>
      </c>
      <c r="D471" s="8">
        <v>627</v>
      </c>
    </row>
    <row r="472" spans="1:4" x14ac:dyDescent="0.25">
      <c r="A472" s="1">
        <v>40967</v>
      </c>
      <c r="B472" s="1"/>
      <c r="C472" t="s">
        <v>11</v>
      </c>
      <c r="D472" s="8">
        <v>196</v>
      </c>
    </row>
    <row r="473" spans="1:4" x14ac:dyDescent="0.25">
      <c r="A473" s="1">
        <v>40967</v>
      </c>
      <c r="B473" s="1"/>
      <c r="C473" t="s">
        <v>12</v>
      </c>
      <c r="D473" s="8">
        <v>127</v>
      </c>
    </row>
    <row r="474" spans="1:4" x14ac:dyDescent="0.25">
      <c r="A474" s="1">
        <v>40967</v>
      </c>
      <c r="B474" s="1"/>
      <c r="C474" t="s">
        <v>2</v>
      </c>
      <c r="D474" s="8">
        <v>457</v>
      </c>
    </row>
    <row r="475" spans="1:4" x14ac:dyDescent="0.25">
      <c r="A475" s="1">
        <v>40967</v>
      </c>
      <c r="B475" s="1"/>
      <c r="C475" t="s">
        <v>3</v>
      </c>
      <c r="D475" s="8">
        <v>245</v>
      </c>
    </row>
    <row r="476" spans="1:4" x14ac:dyDescent="0.25">
      <c r="A476" s="1">
        <v>40967</v>
      </c>
      <c r="B476" s="1"/>
      <c r="C476" t="s">
        <v>4</v>
      </c>
      <c r="D476" s="8">
        <v>241</v>
      </c>
    </row>
    <row r="477" spans="1:4" x14ac:dyDescent="0.25">
      <c r="A477" s="1">
        <v>40968</v>
      </c>
      <c r="B477" s="1"/>
      <c r="C477" t="s">
        <v>5</v>
      </c>
      <c r="D477" s="8">
        <v>695</v>
      </c>
    </row>
    <row r="478" spans="1:4" x14ac:dyDescent="0.25">
      <c r="A478" s="1">
        <v>40968</v>
      </c>
      <c r="B478" s="1"/>
      <c r="C478" t="s">
        <v>6</v>
      </c>
      <c r="D478" s="8">
        <v>151</v>
      </c>
    </row>
    <row r="479" spans="1:4" x14ac:dyDescent="0.25">
      <c r="A479" s="1">
        <v>40968</v>
      </c>
      <c r="B479" s="1"/>
      <c r="C479" t="s">
        <v>8</v>
      </c>
      <c r="D479" s="8">
        <v>53</v>
      </c>
    </row>
    <row r="480" spans="1:4" x14ac:dyDescent="0.25">
      <c r="A480" s="1">
        <v>40968</v>
      </c>
      <c r="B480" s="1"/>
      <c r="C480" t="s">
        <v>9</v>
      </c>
      <c r="D480" s="8">
        <v>518</v>
      </c>
    </row>
    <row r="481" spans="1:4" x14ac:dyDescent="0.25">
      <c r="A481" s="1">
        <v>40968</v>
      </c>
      <c r="B481" s="1"/>
      <c r="C481" t="s">
        <v>10</v>
      </c>
      <c r="D481" s="8">
        <v>975</v>
      </c>
    </row>
    <row r="482" spans="1:4" x14ac:dyDescent="0.25">
      <c r="A482" s="1">
        <v>40968</v>
      </c>
      <c r="B482" s="1"/>
      <c r="C482" t="s">
        <v>11</v>
      </c>
      <c r="D482" s="8">
        <v>636</v>
      </c>
    </row>
    <row r="483" spans="1:4" x14ac:dyDescent="0.25">
      <c r="A483" s="1">
        <v>40968</v>
      </c>
      <c r="B483" s="1"/>
      <c r="C483" t="s">
        <v>12</v>
      </c>
      <c r="D483" s="8">
        <v>199</v>
      </c>
    </row>
    <row r="484" spans="1:4" x14ac:dyDescent="0.25">
      <c r="A484" s="1">
        <v>40969</v>
      </c>
      <c r="B484" s="1"/>
      <c r="C484" t="s">
        <v>2</v>
      </c>
      <c r="D484" s="8">
        <v>632</v>
      </c>
    </row>
    <row r="485" spans="1:4" x14ac:dyDescent="0.25">
      <c r="A485" s="1">
        <v>40969</v>
      </c>
      <c r="B485" s="1"/>
      <c r="C485" t="s">
        <v>3</v>
      </c>
      <c r="D485" s="8">
        <v>936</v>
      </c>
    </row>
    <row r="486" spans="1:4" x14ac:dyDescent="0.25">
      <c r="A486" s="1">
        <v>40969</v>
      </c>
      <c r="B486" s="1"/>
      <c r="C486" t="s">
        <v>4</v>
      </c>
      <c r="D486" s="8">
        <v>653</v>
      </c>
    </row>
    <row r="487" spans="1:4" x14ac:dyDescent="0.25">
      <c r="A487" s="1">
        <v>40969</v>
      </c>
      <c r="B487" s="1"/>
      <c r="C487" t="s">
        <v>5</v>
      </c>
      <c r="D487" s="8">
        <v>922</v>
      </c>
    </row>
    <row r="488" spans="1:4" x14ac:dyDescent="0.25">
      <c r="A488" s="1">
        <v>40969</v>
      </c>
      <c r="B488" s="1"/>
      <c r="C488" t="s">
        <v>6</v>
      </c>
      <c r="D488" s="8">
        <v>678</v>
      </c>
    </row>
    <row r="489" spans="1:4" x14ac:dyDescent="0.25">
      <c r="A489" s="1">
        <v>40969</v>
      </c>
      <c r="B489" s="1"/>
      <c r="C489" t="s">
        <v>8</v>
      </c>
      <c r="D489" s="8">
        <v>402</v>
      </c>
    </row>
    <row r="490" spans="1:4" x14ac:dyDescent="0.25">
      <c r="A490" s="1">
        <v>40969</v>
      </c>
      <c r="B490" s="1"/>
      <c r="C490" t="s">
        <v>9</v>
      </c>
      <c r="D490" s="8">
        <v>491</v>
      </c>
    </row>
    <row r="491" spans="1:4" x14ac:dyDescent="0.25">
      <c r="A491" s="1">
        <v>40969</v>
      </c>
      <c r="B491" s="1"/>
      <c r="C491" t="s">
        <v>10</v>
      </c>
      <c r="D491" s="8">
        <v>878</v>
      </c>
    </row>
    <row r="492" spans="1:4" x14ac:dyDescent="0.25">
      <c r="A492" s="1">
        <v>40970</v>
      </c>
      <c r="B492" s="1"/>
      <c r="C492" t="s">
        <v>11</v>
      </c>
      <c r="D492" s="8">
        <v>232</v>
      </c>
    </row>
    <row r="493" spans="1:4" x14ac:dyDescent="0.25">
      <c r="A493" s="1">
        <v>40970</v>
      </c>
      <c r="B493" s="1"/>
      <c r="C493" t="s">
        <v>12</v>
      </c>
      <c r="D493" s="8">
        <v>520</v>
      </c>
    </row>
    <row r="494" spans="1:4" x14ac:dyDescent="0.25">
      <c r="A494" s="1">
        <v>40970</v>
      </c>
      <c r="B494" s="1"/>
      <c r="C494" t="s">
        <v>2</v>
      </c>
      <c r="D494" s="8">
        <v>396</v>
      </c>
    </row>
    <row r="495" spans="1:4" x14ac:dyDescent="0.25">
      <c r="A495" s="1">
        <v>40970</v>
      </c>
      <c r="B495" s="1"/>
      <c r="C495" t="s">
        <v>3</v>
      </c>
      <c r="D495" s="8">
        <v>845</v>
      </c>
    </row>
    <row r="496" spans="1:4" x14ac:dyDescent="0.25">
      <c r="A496" s="1">
        <v>40970</v>
      </c>
      <c r="B496" s="1"/>
      <c r="C496" t="s">
        <v>4</v>
      </c>
      <c r="D496" s="8">
        <v>895</v>
      </c>
    </row>
    <row r="497" spans="1:4" x14ac:dyDescent="0.25">
      <c r="A497" s="1">
        <v>40970</v>
      </c>
      <c r="B497" s="1"/>
      <c r="C497" t="s">
        <v>5</v>
      </c>
      <c r="D497" s="8">
        <v>838</v>
      </c>
    </row>
    <row r="498" spans="1:4" x14ac:dyDescent="0.25">
      <c r="A498" s="1">
        <v>40970</v>
      </c>
      <c r="B498" s="1"/>
      <c r="C498" t="s">
        <v>6</v>
      </c>
      <c r="D498" s="8">
        <v>653</v>
      </c>
    </row>
    <row r="499" spans="1:4" x14ac:dyDescent="0.25">
      <c r="A499" s="1">
        <v>40970</v>
      </c>
      <c r="B499" s="1"/>
      <c r="C499" t="s">
        <v>8</v>
      </c>
      <c r="D499" s="8">
        <v>793</v>
      </c>
    </row>
    <row r="500" spans="1:4" x14ac:dyDescent="0.25">
      <c r="A500" s="1">
        <v>40970</v>
      </c>
      <c r="B500" s="1"/>
      <c r="C500" t="s">
        <v>9</v>
      </c>
      <c r="D500" s="8">
        <v>443</v>
      </c>
    </row>
  </sheetData>
  <dataValidations count="1">
    <dataValidation type="list" allowBlank="1" showInputMessage="1" showErrorMessage="1" sqref="C2:C868">
      <formula1>Movimentações</formula1>
    </dataValidation>
  </dataValidation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5" sqref="D5"/>
    </sheetView>
  </sheetViews>
  <sheetFormatPr defaultRowHeight="15" x14ac:dyDescent="0.25"/>
  <cols>
    <col min="1" max="1" width="31.5703125" customWidth="1"/>
    <col min="4" max="4" width="10.7109375" bestFit="1" customWidth="1"/>
  </cols>
  <sheetData>
    <row r="1" spans="1:6" ht="15.75" thickBot="1" x14ac:dyDescent="0.3">
      <c r="A1" s="4" t="s">
        <v>2</v>
      </c>
      <c r="D1" s="15">
        <f>MIN(Dados!A:A)</f>
        <v>40909</v>
      </c>
      <c r="E1" s="12" t="s">
        <v>21</v>
      </c>
      <c r="F1" s="13">
        <v>0</v>
      </c>
    </row>
    <row r="2" spans="1:6" ht="15.75" thickBot="1" x14ac:dyDescent="0.3">
      <c r="A2" s="6" t="s">
        <v>3</v>
      </c>
      <c r="D2" s="45" t="s">
        <v>22</v>
      </c>
      <c r="E2" s="46"/>
      <c r="F2" s="47"/>
    </row>
    <row r="3" spans="1:6" x14ac:dyDescent="0.25">
      <c r="A3" s="6" t="s">
        <v>4</v>
      </c>
    </row>
    <row r="4" spans="1:6" x14ac:dyDescent="0.25">
      <c r="A4" s="6" t="s">
        <v>5</v>
      </c>
    </row>
    <row r="5" spans="1:6" x14ac:dyDescent="0.25">
      <c r="A5" s="6" t="s">
        <v>6</v>
      </c>
    </row>
    <row r="6" spans="1:6" x14ac:dyDescent="0.25">
      <c r="A6" s="4" t="s">
        <v>8</v>
      </c>
    </row>
    <row r="7" spans="1:6" x14ac:dyDescent="0.25">
      <c r="A7" s="6" t="s">
        <v>9</v>
      </c>
    </row>
    <row r="8" spans="1:6" x14ac:dyDescent="0.25">
      <c r="A8" s="6" t="s">
        <v>10</v>
      </c>
    </row>
    <row r="9" spans="1:6" x14ac:dyDescent="0.25">
      <c r="A9" s="6" t="s">
        <v>11</v>
      </c>
    </row>
    <row r="10" spans="1:6" x14ac:dyDescent="0.25">
      <c r="A10" s="6" t="s">
        <v>12</v>
      </c>
    </row>
  </sheetData>
  <mergeCells count="1">
    <mergeCell ref="D2:F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Fluxo de caixa</vt:lpstr>
      <vt:lpstr>Dados</vt:lpstr>
      <vt:lpstr>Parâmetros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Rieper;Guia do Excel</dc:creator>
  <cp:lastModifiedBy>Rieper</cp:lastModifiedBy>
  <dcterms:created xsi:type="dcterms:W3CDTF">2012-03-03T18:06:14Z</dcterms:created>
  <dcterms:modified xsi:type="dcterms:W3CDTF">2012-03-03T19:58:01Z</dcterms:modified>
</cp:coreProperties>
</file>